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120" activeTab="2"/>
  </bookViews>
  <sheets>
    <sheet name="Sheet4" sheetId="1" r:id="rId1"/>
    <sheet name="Sheet5" sheetId="2" r:id="rId2"/>
    <sheet name="REZULTATI SKUPAJ" sheetId="3" r:id="rId3"/>
    <sheet name="NOGOMET" sheetId="4" r:id="rId4"/>
    <sheet name="PIKADO" sheetId="5" r:id="rId5"/>
    <sheet name="MET KAMENJA" sheetId="6" r:id="rId6"/>
  </sheets>
  <definedNames/>
  <calcPr fullCalcOnLoad="1"/>
</workbook>
</file>

<file path=xl/sharedStrings.xml><?xml version="1.0" encoding="utf-8"?>
<sst xmlns="http://schemas.openxmlformats.org/spreadsheetml/2006/main" count="249" uniqueCount="75">
  <si>
    <t>Seznam ekip za 9. letne športne igre SKEI Slovenija</t>
  </si>
  <si>
    <t>NOGOMET</t>
  </si>
  <si>
    <t>Pomurje</t>
  </si>
  <si>
    <t>Ptuj</t>
  </si>
  <si>
    <t>Štajerska</t>
  </si>
  <si>
    <t>Koroška</t>
  </si>
  <si>
    <t>Velenje</t>
  </si>
  <si>
    <t>Posavje</t>
  </si>
  <si>
    <t>Dolenjska in Bela krajina</t>
  </si>
  <si>
    <t>Grosuplje</t>
  </si>
  <si>
    <t>Ljubljana in okolica</t>
  </si>
  <si>
    <t>Gorenjska</t>
  </si>
  <si>
    <t>Kraško Notranjska Obala</t>
  </si>
  <si>
    <t>Idrija</t>
  </si>
  <si>
    <t>Posočje</t>
  </si>
  <si>
    <t>Zasavje</t>
  </si>
  <si>
    <t>Celje</t>
  </si>
  <si>
    <t>1. SKUPINA</t>
  </si>
  <si>
    <t>2. SKUPINA</t>
  </si>
  <si>
    <t>3. SKUPINA</t>
  </si>
  <si>
    <t>Rezultati</t>
  </si>
  <si>
    <t>1. mesto</t>
  </si>
  <si>
    <t>2. mesto</t>
  </si>
  <si>
    <t>3. mesto</t>
  </si>
  <si>
    <t>4. mesto</t>
  </si>
  <si>
    <t>5. mesto</t>
  </si>
  <si>
    <t>6. mesto</t>
  </si>
  <si>
    <t>7. mesto</t>
  </si>
  <si>
    <t>8. mesto</t>
  </si>
  <si>
    <t>9. mesto</t>
  </si>
  <si>
    <t>10. mesto</t>
  </si>
  <si>
    <t>11. mesto</t>
  </si>
  <si>
    <t>12. mesto</t>
  </si>
  <si>
    <t>13. mesto</t>
  </si>
  <si>
    <t>14. mesto</t>
  </si>
  <si>
    <t>15. mesto</t>
  </si>
  <si>
    <t>Št. točk</t>
  </si>
  <si>
    <t>Regijska organizacija SKEI</t>
  </si>
  <si>
    <t>mesto</t>
  </si>
  <si>
    <t>točke</t>
  </si>
  <si>
    <t>PIKADO</t>
  </si>
  <si>
    <t>MET KAMENJ</t>
  </si>
  <si>
    <t>Mesto</t>
  </si>
  <si>
    <t>SKEI MLADI</t>
  </si>
  <si>
    <t>MET 1</t>
  </si>
  <si>
    <t>MET 2</t>
  </si>
  <si>
    <t>MAX</t>
  </si>
  <si>
    <t>Tekmovalec</t>
  </si>
  <si>
    <t>Ime in priimek</t>
  </si>
  <si>
    <t>DOSEŽENO MESTO</t>
  </si>
  <si>
    <t>NAJDALJŠI MET POSAMEZNIKA</t>
  </si>
  <si>
    <t>MET KAMENJA - rezultati</t>
  </si>
  <si>
    <t>Sodnik 1:</t>
  </si>
  <si>
    <t>Sodnik 2:</t>
  </si>
  <si>
    <t>Sodnik 3:</t>
  </si>
  <si>
    <t>Ura zaključka tekmovanja:</t>
  </si>
  <si>
    <t>Ura pričetka tekmovanja:</t>
  </si>
  <si>
    <t>SKUPNA DOLŽINA (m)</t>
  </si>
  <si>
    <t>PIKADO - rezultati</t>
  </si>
  <si>
    <t>NAJBOLJŠI REZULTAT POSAMIČNO POSAMEZNIKA</t>
  </si>
  <si>
    <t>SKUPNI REZULTAT</t>
  </si>
  <si>
    <t>NAMIZNI TENIS - moški</t>
  </si>
  <si>
    <t>NAMIZNI TENIS - ženske</t>
  </si>
  <si>
    <t>ODBOJKA - moški</t>
  </si>
  <si>
    <t>ODBOJKA - ženske</t>
  </si>
  <si>
    <t>REZULTAT SKUPNO</t>
  </si>
  <si>
    <t>MESTO</t>
  </si>
  <si>
    <t>ORGANIZATOR: ReO SKEI Posočje</t>
  </si>
  <si>
    <t>Datum:</t>
  </si>
  <si>
    <t>VLEČENJE VRVI - moški</t>
  </si>
  <si>
    <t>VLEČENJE VRVI - ženske</t>
  </si>
  <si>
    <t>16. mesto</t>
  </si>
  <si>
    <t>PIKADO - moški</t>
  </si>
  <si>
    <t>PIKADO - ženske</t>
  </si>
  <si>
    <t>DATUM : 26.5.2012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</si>
</sst>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 textRotation="90"/>
    </xf>
    <xf numFmtId="1" fontId="0" fillId="0" borderId="0" xfId="0" applyNumberFormat="1" applyBorder="1" applyAlignment="1">
      <alignment textRotation="90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 wrapText="1"/>
    </xf>
    <xf numFmtId="1" fontId="0" fillId="0" borderId="11" xfId="0" applyNumberFormat="1" applyBorder="1" applyAlignment="1">
      <alignment/>
    </xf>
    <xf numFmtId="1" fontId="0" fillId="0" borderId="0" xfId="0" applyNumberFormat="1" applyFill="1" applyAlignment="1">
      <alignment/>
    </xf>
    <xf numFmtId="1" fontId="1" fillId="33" borderId="10" xfId="0" applyNumberFormat="1" applyFont="1" applyFill="1" applyBorder="1" applyAlignment="1">
      <alignment horizontal="center" textRotation="90"/>
    </xf>
    <xf numFmtId="1" fontId="1" fillId="33" borderId="1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/>
    </xf>
    <xf numFmtId="1" fontId="1" fillId="0" borderId="13" xfId="0" applyNumberFormat="1" applyFont="1" applyBorder="1" applyAlignment="1">
      <alignment horizontal="left" vertical="center"/>
    </xf>
    <xf numFmtId="1" fontId="0" fillId="33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0" fillId="33" borderId="20" xfId="0" applyNumberFormat="1" applyFill="1" applyBorder="1" applyAlignment="1">
      <alignment horizontal="center" textRotation="90"/>
    </xf>
    <xf numFmtId="1" fontId="0" fillId="33" borderId="21" xfId="0" applyNumberFormat="1" applyFill="1" applyBorder="1" applyAlignment="1">
      <alignment horizontal="center" textRotation="90"/>
    </xf>
    <xf numFmtId="1" fontId="1" fillId="33" borderId="22" xfId="0" applyNumberFormat="1" applyFont="1" applyFill="1" applyBorder="1" applyAlignment="1">
      <alignment horizontal="center" textRotation="90"/>
    </xf>
    <xf numFmtId="1" fontId="0" fillId="0" borderId="23" xfId="0" applyNumberFormat="1" applyBorder="1" applyAlignment="1">
      <alignment horizontal="center" textRotation="90"/>
    </xf>
    <xf numFmtId="1" fontId="0" fillId="0" borderId="21" xfId="0" applyNumberFormat="1" applyBorder="1" applyAlignment="1">
      <alignment horizontal="center" textRotation="90"/>
    </xf>
    <xf numFmtId="1" fontId="1" fillId="0" borderId="24" xfId="0" applyNumberFormat="1" applyFont="1" applyBorder="1" applyAlignment="1">
      <alignment horizontal="center" textRotation="90"/>
    </xf>
    <xf numFmtId="1" fontId="0" fillId="0" borderId="23" xfId="0" applyNumberFormat="1" applyFill="1" applyBorder="1" applyAlignment="1">
      <alignment horizontal="center" textRotation="90"/>
    </xf>
    <xf numFmtId="1" fontId="0" fillId="0" borderId="21" xfId="0" applyNumberFormat="1" applyFill="1" applyBorder="1" applyAlignment="1">
      <alignment horizontal="center" textRotation="90"/>
    </xf>
    <xf numFmtId="1" fontId="1" fillId="0" borderId="24" xfId="0" applyNumberFormat="1" applyFont="1" applyFill="1" applyBorder="1" applyAlignment="1">
      <alignment horizontal="center" textRotation="90"/>
    </xf>
    <xf numFmtId="1" fontId="0" fillId="0" borderId="25" xfId="0" applyNumberForma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 textRotation="90"/>
    </xf>
    <xf numFmtId="1" fontId="1" fillId="0" borderId="22" xfId="0" applyNumberFormat="1" applyFont="1" applyFill="1" applyBorder="1" applyAlignment="1">
      <alignment horizontal="center" textRotation="90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PIKADO - rezultati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"/>
          <c:w val="0.967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PIKADO!$A$5</c:f>
              <c:strCache>
                <c:ptCount val="1"/>
                <c:pt idx="0">
                  <c:v>Pomurje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b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-5400000" anchor="b"/>
              <a:lstStyle/>
              <a:p>
                <a:pPr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PIKADO!$N$5</c:f>
              <c:numCache/>
            </c:numRef>
          </c:val>
        </c:ser>
        <c:ser>
          <c:idx val="3"/>
          <c:order val="1"/>
          <c:tx>
            <c:strRef>
              <c:f>PIKADO!$A$8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PIKADO!$N$8</c:f>
              <c:numCache/>
            </c:numRef>
          </c:val>
        </c:ser>
        <c:ser>
          <c:idx val="4"/>
          <c:order val="2"/>
          <c:tx>
            <c:strRef>
              <c:f>PIKADO!$A$9</c:f>
              <c:strCache>
                <c:ptCount val="1"/>
                <c:pt idx="0">
                  <c:v>Ptuj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PIKADO!$N$9</c:f>
              <c:numCache/>
            </c:numRef>
          </c:val>
        </c:ser>
        <c:ser>
          <c:idx val="7"/>
          <c:order val="3"/>
          <c:tx>
            <c:strRef>
              <c:f>PIKADO!$A$12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PIKADO!$N$12</c:f>
              <c:numCache/>
            </c:numRef>
          </c:val>
        </c:ser>
        <c:ser>
          <c:idx val="8"/>
          <c:order val="4"/>
          <c:tx>
            <c:strRef>
              <c:f>PIKADO!$A$13</c:f>
              <c:strCache>
                <c:ptCount val="1"/>
                <c:pt idx="0">
                  <c:v>Štajerska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PIKADO!$N$13</c:f>
              <c:numCache/>
            </c:numRef>
          </c:val>
        </c:ser>
        <c:ser>
          <c:idx val="11"/>
          <c:order val="5"/>
          <c:tx>
            <c:strRef>
              <c:f>PIKADO!$A$16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PIKADO!$N$16</c:f>
              <c:numCache/>
            </c:numRef>
          </c:val>
        </c:ser>
        <c:ser>
          <c:idx val="12"/>
          <c:order val="6"/>
          <c:tx>
            <c:strRef>
              <c:f>PIKADO!$A$17</c:f>
              <c:strCache>
                <c:ptCount val="1"/>
                <c:pt idx="0">
                  <c:v>Koroška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PIKADO!$N$17</c:f>
              <c:numCache/>
            </c:numRef>
          </c:val>
        </c:ser>
        <c:ser>
          <c:idx val="15"/>
          <c:order val="7"/>
          <c:tx>
            <c:strRef>
              <c:f>PIKADO!$A$20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PIKADO!$N$20</c:f>
              <c:numCache/>
            </c:numRef>
          </c:val>
        </c:ser>
        <c:ser>
          <c:idx val="16"/>
          <c:order val="8"/>
          <c:tx>
            <c:strRef>
              <c:f>PIKADO!$A$21</c:f>
              <c:strCache>
                <c:ptCount val="1"/>
                <c:pt idx="0">
                  <c:v>Celje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PIKADO!$N$21</c:f>
              <c:numCache/>
            </c:numRef>
          </c:val>
        </c:ser>
        <c:ser>
          <c:idx val="17"/>
          <c:order val="9"/>
          <c:tx>
            <c:strRef>
              <c:f>PIKADO!$A$22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PIKADO!$N$22</c:f>
              <c:numCache/>
            </c:numRef>
          </c:val>
        </c:ser>
        <c:ser>
          <c:idx val="20"/>
          <c:order val="10"/>
          <c:tx>
            <c:strRef>
              <c:f>PIKADO!$A$25</c:f>
              <c:strCache>
                <c:ptCount val="1"/>
                <c:pt idx="0">
                  <c:v>Velenje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PIKADO!$N$25</c:f>
              <c:numCache/>
            </c:numRef>
          </c:val>
        </c:ser>
        <c:ser>
          <c:idx val="23"/>
          <c:order val="11"/>
          <c:tx>
            <c:strRef>
              <c:f>PIKADO!$A$28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PIKADO!$N$28</c:f>
              <c:numCache/>
            </c:numRef>
          </c:val>
        </c:ser>
        <c:ser>
          <c:idx val="24"/>
          <c:order val="12"/>
          <c:tx>
            <c:strRef>
              <c:f>PIKADO!$A$29</c:f>
              <c:strCache>
                <c:ptCount val="1"/>
                <c:pt idx="0">
                  <c:v>Zasavje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PIKADO!$N$29</c:f>
              <c:numCache/>
            </c:numRef>
          </c:val>
        </c:ser>
        <c:ser>
          <c:idx val="27"/>
          <c:order val="13"/>
          <c:tx>
            <c:strRef>
              <c:f>PIKADO!$A$32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PIKADO!$N$32</c:f>
              <c:numCache/>
            </c:numRef>
          </c:val>
        </c:ser>
        <c:ser>
          <c:idx val="28"/>
          <c:order val="14"/>
          <c:tx>
            <c:strRef>
              <c:f>PIKADO!$A$33</c:f>
              <c:strCache>
                <c:ptCount val="1"/>
                <c:pt idx="0">
                  <c:v>Posavje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PIKADO!$N$33</c:f>
              <c:numCache/>
            </c:numRef>
          </c:val>
        </c:ser>
        <c:ser>
          <c:idx val="31"/>
          <c:order val="15"/>
          <c:tx>
            <c:strRef>
              <c:f>PIKADO!$A$36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PIKADO!$N$36</c:f>
              <c:numCache/>
            </c:numRef>
          </c:val>
        </c:ser>
        <c:ser>
          <c:idx val="32"/>
          <c:order val="16"/>
          <c:tx>
            <c:strRef>
              <c:f>PIKADO!$A$37</c:f>
              <c:strCache>
                <c:ptCount val="1"/>
                <c:pt idx="0">
                  <c:v>Dolenjska in Bela krajina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PIKADO!$N$37</c:f>
              <c:numCache/>
            </c:numRef>
          </c:val>
        </c:ser>
        <c:ser>
          <c:idx val="35"/>
          <c:order val="17"/>
          <c:tx>
            <c:strRef>
              <c:f>PIKADO!$A$40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PIKADO!$N$40</c:f>
              <c:numCache/>
            </c:numRef>
          </c:val>
        </c:ser>
        <c:ser>
          <c:idx val="36"/>
          <c:order val="18"/>
          <c:tx>
            <c:strRef>
              <c:f>PIKADO!$A$41</c:f>
              <c:strCache>
                <c:ptCount val="1"/>
                <c:pt idx="0">
                  <c:v>Grosuplje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PIKADO!$N$41</c:f>
              <c:numCache/>
            </c:numRef>
          </c:val>
        </c:ser>
        <c:ser>
          <c:idx val="39"/>
          <c:order val="19"/>
          <c:tx>
            <c:strRef>
              <c:f>PIKADO!$A$44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PIKADO!$N$44</c:f>
              <c:numCache/>
            </c:numRef>
          </c:val>
        </c:ser>
        <c:ser>
          <c:idx val="40"/>
          <c:order val="20"/>
          <c:tx>
            <c:strRef>
              <c:f>PIKADO!$A$45</c:f>
              <c:strCache>
                <c:ptCount val="1"/>
                <c:pt idx="0">
                  <c:v>Ljubljana in okolica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PIKADO!$N$45</c:f>
              <c:numCache/>
            </c:numRef>
          </c:val>
        </c:ser>
        <c:ser>
          <c:idx val="43"/>
          <c:order val="21"/>
          <c:tx>
            <c:strRef>
              <c:f>PIKADO!$A$48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PIKADO!$N$48</c:f>
              <c:numCache/>
            </c:numRef>
          </c:val>
        </c:ser>
        <c:ser>
          <c:idx val="44"/>
          <c:order val="22"/>
          <c:tx>
            <c:strRef>
              <c:f>PIKADO!$A$49</c:f>
              <c:strCache>
                <c:ptCount val="1"/>
                <c:pt idx="0">
                  <c:v>Gorenjska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PIKADO!$N$49</c:f>
              <c:numCache/>
            </c:numRef>
          </c:val>
        </c:ser>
        <c:ser>
          <c:idx val="47"/>
          <c:order val="23"/>
          <c:tx>
            <c:strRef>
              <c:f>PIKADO!$A$52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PIKADO!$N$52</c:f>
              <c:numCache/>
            </c:numRef>
          </c:val>
        </c:ser>
        <c:ser>
          <c:idx val="48"/>
          <c:order val="24"/>
          <c:tx>
            <c:strRef>
              <c:f>PIKADO!$A$53</c:f>
              <c:strCache>
                <c:ptCount val="1"/>
                <c:pt idx="0">
                  <c:v>Kraško Notranjska Obala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PIKADO!$N$53</c:f>
              <c:numCache/>
            </c:numRef>
          </c:val>
        </c:ser>
        <c:ser>
          <c:idx val="51"/>
          <c:order val="25"/>
          <c:tx>
            <c:strRef>
              <c:f>PIKADO!$A$56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PIKADO!$N$56</c:f>
              <c:numCache/>
            </c:numRef>
          </c:val>
        </c:ser>
        <c:ser>
          <c:idx val="52"/>
          <c:order val="26"/>
          <c:tx>
            <c:strRef>
              <c:f>PIKADO!$A$57</c:f>
              <c:strCache>
                <c:ptCount val="1"/>
                <c:pt idx="0">
                  <c:v>Idrija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PIKADO!$N$57</c:f>
              <c:numCache/>
            </c:numRef>
          </c:val>
        </c:ser>
        <c:ser>
          <c:idx val="55"/>
          <c:order val="27"/>
          <c:tx>
            <c:strRef>
              <c:f>PIKADO!$A$60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PIKADO!$N$60</c:f>
              <c:numCache/>
            </c:numRef>
          </c:val>
        </c:ser>
        <c:ser>
          <c:idx val="56"/>
          <c:order val="28"/>
          <c:tx>
            <c:strRef>
              <c:f>PIKADO!$A$61</c:f>
              <c:strCache>
                <c:ptCount val="1"/>
                <c:pt idx="0">
                  <c:v>Posočje</c:v>
                </c:pt>
              </c:strCache>
            </c:strRef>
          </c:tx>
          <c:spPr>
            <a:pattFill prst="pct5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PIKADO!$N$61</c:f>
              <c:numCache/>
            </c:numRef>
          </c:val>
        </c:ser>
        <c:ser>
          <c:idx val="59"/>
          <c:order val="29"/>
          <c:tx>
            <c:strRef>
              <c:f>PIKADO!$A$64</c:f>
              <c:strCache>
                <c:ptCount val="1"/>
                <c:pt idx="0">
                  <c:v/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PIKADO!$N$64</c:f>
              <c:numCache/>
            </c:numRef>
          </c:val>
        </c:ser>
        <c:ser>
          <c:idx val="60"/>
          <c:order val="30"/>
          <c:tx>
            <c:strRef>
              <c:f>PIKADO!$A$65</c:f>
              <c:strCache>
                <c:ptCount val="1"/>
                <c:pt idx="0">
                  <c:v>SKEI MLADI</c:v>
                </c:pt>
              </c:strCache>
            </c:strRef>
          </c:tx>
          <c:spPr>
            <a:pattFill prst="pct5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PIKADO!$N$65</c:f>
              <c:numCache/>
            </c:numRef>
          </c:val>
        </c:ser>
        <c:axId val="9036647"/>
        <c:axId val="14220960"/>
      </c:barChart>
      <c:catAx>
        <c:axId val="9036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Regijske organizacije SKEI Slovenija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14220960"/>
        <c:crosses val="autoZero"/>
        <c:auto val="1"/>
        <c:lblOffset val="100"/>
        <c:tickLblSkip val="1"/>
        <c:noMultiLvlLbl val="0"/>
      </c:catAx>
      <c:valAx>
        <c:axId val="14220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36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Rezultati MET KAMENJA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7"/>
          <c:w val="0.714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'MET KAMENJA'!$A$5</c:f>
              <c:strCache>
                <c:ptCount val="1"/>
                <c:pt idx="0">
                  <c:v>Pomurje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KAMENJA'!$F$5</c:f>
              <c:numCache/>
            </c:numRef>
          </c:val>
        </c:ser>
        <c:ser>
          <c:idx val="2"/>
          <c:order val="1"/>
          <c:tx>
            <c:strRef>
              <c:f>'MET KAMENJA'!$A$7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KAMENJA'!$F$7</c:f>
              <c:numCache/>
            </c:numRef>
          </c:val>
        </c:ser>
        <c:ser>
          <c:idx val="3"/>
          <c:order val="2"/>
          <c:tx>
            <c:strRef>
              <c:f>'MET KAMENJA'!$A$8</c:f>
              <c:strCache>
                <c:ptCount val="1"/>
                <c:pt idx="0">
                  <c:v>Ptuj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KAMENJA'!$F$8</c:f>
              <c:numCache/>
            </c:numRef>
          </c:val>
        </c:ser>
        <c:ser>
          <c:idx val="5"/>
          <c:order val="3"/>
          <c:tx>
            <c:strRef>
              <c:f>'MET KAMENJA'!$A$10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KAMENJA'!$F$10</c:f>
              <c:numCache/>
            </c:numRef>
          </c:val>
        </c:ser>
        <c:ser>
          <c:idx val="6"/>
          <c:order val="4"/>
          <c:tx>
            <c:strRef>
              <c:f>'MET KAMENJA'!$A$11</c:f>
              <c:strCache>
                <c:ptCount val="1"/>
                <c:pt idx="0">
                  <c:v>Štajerska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KAMENJA'!$F$11</c:f>
              <c:numCache/>
            </c:numRef>
          </c:val>
        </c:ser>
        <c:ser>
          <c:idx val="8"/>
          <c:order val="5"/>
          <c:tx>
            <c:strRef>
              <c:f>'MET KAMENJA'!$A$13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KAMENJA'!$F$13</c:f>
              <c:numCache/>
            </c:numRef>
          </c:val>
        </c:ser>
        <c:ser>
          <c:idx val="9"/>
          <c:order val="6"/>
          <c:tx>
            <c:strRef>
              <c:f>'MET KAMENJA'!$A$14</c:f>
              <c:strCache>
                <c:ptCount val="1"/>
                <c:pt idx="0">
                  <c:v>Koroška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KAMENJA'!$F$14</c:f>
              <c:numCache/>
            </c:numRef>
          </c:val>
        </c:ser>
        <c:ser>
          <c:idx val="11"/>
          <c:order val="7"/>
          <c:tx>
            <c:strRef>
              <c:f>'MET KAMENJA'!$A$16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KAMENJA'!$F$16</c:f>
              <c:numCache/>
            </c:numRef>
          </c:val>
        </c:ser>
        <c:ser>
          <c:idx val="12"/>
          <c:order val="8"/>
          <c:tx>
            <c:strRef>
              <c:f>'MET KAMENJA'!$A$17</c:f>
              <c:strCache>
                <c:ptCount val="1"/>
                <c:pt idx="0">
                  <c:v>Celje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KAMENJA'!$F$17</c:f>
              <c:numCache/>
            </c:numRef>
          </c:val>
        </c:ser>
        <c:ser>
          <c:idx val="14"/>
          <c:order val="9"/>
          <c:tx>
            <c:strRef>
              <c:f>'MET KAMENJA'!$A$19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KAMENJA'!$F$19</c:f>
              <c:numCache/>
            </c:numRef>
          </c:val>
        </c:ser>
        <c:ser>
          <c:idx val="15"/>
          <c:order val="10"/>
          <c:tx>
            <c:strRef>
              <c:f>'MET KAMENJA'!$A$20</c:f>
              <c:strCache>
                <c:ptCount val="1"/>
                <c:pt idx="0">
                  <c:v>Velenje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KAMENJA'!$F$20</c:f>
              <c:numCache/>
            </c:numRef>
          </c:val>
        </c:ser>
        <c:ser>
          <c:idx val="16"/>
          <c:order val="11"/>
          <c:tx>
            <c:strRef>
              <c:f>'MET KAMENJA'!$A$21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KAMENJA'!$F$21</c:f>
              <c:numCache/>
            </c:numRef>
          </c:val>
        </c:ser>
        <c:ser>
          <c:idx val="18"/>
          <c:order val="12"/>
          <c:tx>
            <c:strRef>
              <c:f>'MET KAMENJA'!$A$23</c:f>
              <c:strCache>
                <c:ptCount val="1"/>
                <c:pt idx="0">
                  <c:v>Zasavje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KAMENJA'!$F$23</c:f>
              <c:numCache/>
            </c:numRef>
          </c:val>
        </c:ser>
        <c:ser>
          <c:idx val="19"/>
          <c:order val="13"/>
          <c:tx>
            <c:strRef>
              <c:f>'MET KAMENJA'!$A$24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KAMENJA'!$F$24</c:f>
              <c:numCache/>
            </c:numRef>
          </c:val>
        </c:ser>
        <c:ser>
          <c:idx val="21"/>
          <c:order val="14"/>
          <c:tx>
            <c:strRef>
              <c:f>'MET KAMENJA'!$A$26</c:f>
              <c:strCache>
                <c:ptCount val="1"/>
                <c:pt idx="0">
                  <c:v>Posavje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KAMENJA'!$F$26</c:f>
              <c:numCache/>
            </c:numRef>
          </c:val>
        </c:ser>
        <c:ser>
          <c:idx val="22"/>
          <c:order val="15"/>
          <c:tx>
            <c:strRef>
              <c:f>'MET KAMENJA'!$A$27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KAMENJA'!$F$27</c:f>
              <c:numCache/>
            </c:numRef>
          </c:val>
        </c:ser>
        <c:ser>
          <c:idx val="24"/>
          <c:order val="16"/>
          <c:tx>
            <c:strRef>
              <c:f>'MET KAMENJA'!$A$29</c:f>
              <c:strCache>
                <c:ptCount val="1"/>
                <c:pt idx="0">
                  <c:v>Dolenjska in Bela krajina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KAMENJA'!$F$29</c:f>
              <c:numCache/>
            </c:numRef>
          </c:val>
        </c:ser>
        <c:ser>
          <c:idx val="25"/>
          <c:order val="17"/>
          <c:tx>
            <c:strRef>
              <c:f>'MET KAMENJA'!$A$30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KAMENJA'!$F$30</c:f>
              <c:numCache/>
            </c:numRef>
          </c:val>
        </c:ser>
        <c:ser>
          <c:idx val="27"/>
          <c:order val="18"/>
          <c:tx>
            <c:strRef>
              <c:f>'MET KAMENJA'!$A$32</c:f>
              <c:strCache>
                <c:ptCount val="1"/>
                <c:pt idx="0">
                  <c:v>Grosuplje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KAMENJA'!$F$32</c:f>
              <c:numCache/>
            </c:numRef>
          </c:val>
        </c:ser>
        <c:ser>
          <c:idx val="28"/>
          <c:order val="19"/>
          <c:tx>
            <c:strRef>
              <c:f>'MET KAMENJA'!$A$33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KAMENJA'!$F$33</c:f>
              <c:numCache/>
            </c:numRef>
          </c:val>
        </c:ser>
        <c:ser>
          <c:idx val="30"/>
          <c:order val="20"/>
          <c:tx>
            <c:strRef>
              <c:f>'MET KAMENJA'!$A$35</c:f>
              <c:strCache>
                <c:ptCount val="1"/>
                <c:pt idx="0">
                  <c:v>Ljubljana in okolica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KAMENJA'!$F$35</c:f>
              <c:numCache/>
            </c:numRef>
          </c:val>
        </c:ser>
        <c:ser>
          <c:idx val="32"/>
          <c:order val="21"/>
          <c:tx>
            <c:strRef>
              <c:f>'MET KAMENJA'!$A$37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KAMENJA'!$F$37</c:f>
              <c:numCache/>
            </c:numRef>
          </c:val>
        </c:ser>
        <c:ser>
          <c:idx val="33"/>
          <c:order val="22"/>
          <c:tx>
            <c:strRef>
              <c:f>'MET KAMENJA'!$A$38</c:f>
              <c:strCache>
                <c:ptCount val="1"/>
                <c:pt idx="0">
                  <c:v>Gorenjska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KAMENJA'!$F$38</c:f>
              <c:numCache/>
            </c:numRef>
          </c:val>
        </c:ser>
        <c:ser>
          <c:idx val="34"/>
          <c:order val="23"/>
          <c:tx>
            <c:strRef>
              <c:f>'MET KAMENJA'!$A$39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KAMENJA'!$F$39</c:f>
              <c:numCache/>
            </c:numRef>
          </c:val>
        </c:ser>
        <c:ser>
          <c:idx val="36"/>
          <c:order val="24"/>
          <c:tx>
            <c:strRef>
              <c:f>'MET KAMENJA'!$A$41</c:f>
              <c:strCache>
                <c:ptCount val="1"/>
                <c:pt idx="0">
                  <c:v>Kraško Notranjska Obala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KAMENJA'!$F$41</c:f>
              <c:numCache/>
            </c:numRef>
          </c:val>
        </c:ser>
        <c:ser>
          <c:idx val="37"/>
          <c:order val="25"/>
          <c:tx>
            <c:strRef>
              <c:f>'MET KAMENJA'!$A$42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KAMENJA'!$F$42</c:f>
              <c:numCache/>
            </c:numRef>
          </c:val>
        </c:ser>
        <c:ser>
          <c:idx val="39"/>
          <c:order val="26"/>
          <c:tx>
            <c:strRef>
              <c:f>'MET KAMENJA'!$A$44</c:f>
              <c:strCache>
                <c:ptCount val="1"/>
                <c:pt idx="0">
                  <c:v>Idrija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KAMENJA'!$F$44</c:f>
              <c:numCache/>
            </c:numRef>
          </c:val>
        </c:ser>
        <c:ser>
          <c:idx val="40"/>
          <c:order val="27"/>
          <c:tx>
            <c:strRef>
              <c:f>'MET KAMENJA'!$A$45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KAMENJA'!$F$45</c:f>
              <c:numCache/>
            </c:numRef>
          </c:val>
        </c:ser>
        <c:ser>
          <c:idx val="42"/>
          <c:order val="28"/>
          <c:tx>
            <c:strRef>
              <c:f>'MET KAMENJA'!$A$47</c:f>
              <c:strCache>
                <c:ptCount val="1"/>
                <c:pt idx="0">
                  <c:v>Posočje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KAMENJA'!$F$47</c:f>
              <c:numCache/>
            </c:numRef>
          </c:val>
        </c:ser>
        <c:ser>
          <c:idx val="43"/>
          <c:order val="29"/>
          <c:tx>
            <c:strRef>
              <c:f>'MET KAMENJA'!$A$48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KAMENJA'!$F$48</c:f>
              <c:numCache/>
            </c:numRef>
          </c:val>
        </c:ser>
        <c:ser>
          <c:idx val="45"/>
          <c:order val="30"/>
          <c:tx>
            <c:strRef>
              <c:f>'MET KAMENJA'!$A$50</c:f>
              <c:strCache>
                <c:ptCount val="1"/>
                <c:pt idx="0">
                  <c:v>SKEI MLADI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KAMENJA'!$F$50</c:f>
              <c:numCache/>
            </c:numRef>
          </c:val>
        </c:ser>
        <c:ser>
          <c:idx val="46"/>
          <c:order val="31"/>
          <c:tx>
            <c:strRef>
              <c:f>'MET KAMENJA'!$A$51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KAMENJA'!$F$51</c:f>
              <c:numCache/>
            </c:numRef>
          </c:val>
        </c:ser>
        <c:axId val="60879777"/>
        <c:axId val="11047082"/>
      </c:barChart>
      <c:catAx>
        <c:axId val="60879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7082"/>
        <c:crosses val="autoZero"/>
        <c:auto val="1"/>
        <c:lblOffset val="100"/>
        <c:tickLblSkip val="1"/>
        <c:noMultiLvlLbl val="0"/>
      </c:catAx>
      <c:valAx>
        <c:axId val="11047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7977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342900</xdr:colOff>
      <xdr:row>13</xdr:row>
      <xdr:rowOff>104775</xdr:rowOff>
    </xdr:from>
    <xdr:to>
      <xdr:col>24</xdr:col>
      <xdr:colOff>314325</xdr:colOff>
      <xdr:row>38</xdr:row>
      <xdr:rowOff>114300</xdr:rowOff>
    </xdr:to>
    <xdr:graphicFrame>
      <xdr:nvGraphicFramePr>
        <xdr:cNvPr id="1" name="Chart 4"/>
        <xdr:cNvGraphicFramePr/>
      </xdr:nvGraphicFramePr>
      <xdr:xfrm>
        <a:off x="7315200" y="2476500"/>
        <a:ext cx="5895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62</xdr:row>
      <xdr:rowOff>104775</xdr:rowOff>
    </xdr:from>
    <xdr:to>
      <xdr:col>17</xdr:col>
      <xdr:colOff>361950</xdr:colOff>
      <xdr:row>99</xdr:row>
      <xdr:rowOff>142875</xdr:rowOff>
    </xdr:to>
    <xdr:graphicFrame>
      <xdr:nvGraphicFramePr>
        <xdr:cNvPr id="1" name="Chart 1"/>
        <xdr:cNvGraphicFramePr/>
      </xdr:nvGraphicFramePr>
      <xdr:xfrm>
        <a:off x="4086225" y="10115550"/>
        <a:ext cx="8943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21" sqref="G21"/>
    </sheetView>
  </sheetViews>
  <sheetFormatPr defaultColWidth="9.140625" defaultRowHeight="12.75"/>
  <cols>
    <col min="1" max="1" width="20.7109375" style="31" customWidth="1"/>
    <col min="2" max="31" width="3.57421875" style="31" customWidth="1"/>
    <col min="32" max="33" width="4.00390625" style="31" customWidth="1"/>
    <col min="34" max="34" width="5.7109375" style="31" customWidth="1"/>
    <col min="35" max="35" width="3.28125" style="31" customWidth="1"/>
    <col min="36" max="36" width="9.140625" style="31" customWidth="1"/>
    <col min="37" max="37" width="5.57421875" style="31" customWidth="1"/>
    <col min="38" max="16384" width="9.140625" style="31" customWidth="1"/>
  </cols>
  <sheetData>
    <row r="1" spans="1:20" ht="18">
      <c r="A1" s="33" t="s">
        <v>0</v>
      </c>
      <c r="Q1" s="33" t="s">
        <v>67</v>
      </c>
      <c r="T1" s="33" t="s">
        <v>67</v>
      </c>
    </row>
    <row r="2" ht="13.5" thickBot="1"/>
    <row r="3" spans="1:34" s="35" customFormat="1" ht="117" customHeight="1">
      <c r="A3" s="48" t="s">
        <v>37</v>
      </c>
      <c r="B3" s="62" t="s">
        <v>1</v>
      </c>
      <c r="C3" s="63" t="s">
        <v>38</v>
      </c>
      <c r="D3" s="64" t="s">
        <v>39</v>
      </c>
      <c r="E3" s="65" t="s">
        <v>61</v>
      </c>
      <c r="F3" s="66" t="s">
        <v>38</v>
      </c>
      <c r="G3" s="67" t="s">
        <v>39</v>
      </c>
      <c r="H3" s="62" t="s">
        <v>62</v>
      </c>
      <c r="I3" s="63" t="s">
        <v>38</v>
      </c>
      <c r="J3" s="64" t="s">
        <v>39</v>
      </c>
      <c r="K3" s="68" t="s">
        <v>63</v>
      </c>
      <c r="L3" s="69" t="s">
        <v>38</v>
      </c>
      <c r="M3" s="70" t="s">
        <v>39</v>
      </c>
      <c r="N3" s="62" t="s">
        <v>64</v>
      </c>
      <c r="O3" s="63" t="s">
        <v>38</v>
      </c>
      <c r="P3" s="64" t="s">
        <v>39</v>
      </c>
      <c r="Q3" s="68" t="s">
        <v>72</v>
      </c>
      <c r="R3" s="69" t="s">
        <v>38</v>
      </c>
      <c r="S3" s="70" t="s">
        <v>39</v>
      </c>
      <c r="T3" s="62" t="s">
        <v>73</v>
      </c>
      <c r="U3" s="63" t="s">
        <v>38</v>
      </c>
      <c r="V3" s="64" t="s">
        <v>39</v>
      </c>
      <c r="W3" s="68" t="s">
        <v>69</v>
      </c>
      <c r="X3" s="69" t="s">
        <v>38</v>
      </c>
      <c r="Y3" s="70" t="s">
        <v>39</v>
      </c>
      <c r="Z3" s="62" t="s">
        <v>70</v>
      </c>
      <c r="AA3" s="63" t="s">
        <v>38</v>
      </c>
      <c r="AB3" s="64" t="s">
        <v>39</v>
      </c>
      <c r="AC3" s="68" t="s">
        <v>41</v>
      </c>
      <c r="AD3" s="69" t="s">
        <v>38</v>
      </c>
      <c r="AE3" s="74" t="s">
        <v>39</v>
      </c>
      <c r="AF3" s="73" t="s">
        <v>65</v>
      </c>
      <c r="AG3" s="40" t="s">
        <v>66</v>
      </c>
      <c r="AH3" s="34"/>
    </row>
    <row r="4" spans="1:38" s="47" customFormat="1" ht="12.75">
      <c r="A4" s="49" t="s">
        <v>2</v>
      </c>
      <c r="B4" s="53"/>
      <c r="C4" s="4">
        <v>16</v>
      </c>
      <c r="D4" s="54">
        <f>VLOOKUP(C4,$AK$5:$AL$20,2,TRUE)</f>
        <v>0</v>
      </c>
      <c r="E4" s="51"/>
      <c r="F4" s="4">
        <v>16</v>
      </c>
      <c r="G4" s="60">
        <f>VLOOKUP(F4,$AK$5:$AL$20,2,TRUE)</f>
        <v>0</v>
      </c>
      <c r="H4" s="53"/>
      <c r="I4" s="4">
        <v>16</v>
      </c>
      <c r="J4" s="54">
        <f>VLOOKUP(I4,$AK$5:$AL$20,2,TRUE)</f>
        <v>0</v>
      </c>
      <c r="K4" s="51"/>
      <c r="L4" s="4">
        <v>16</v>
      </c>
      <c r="M4" s="60">
        <f>VLOOKUP(L4,$AK$5:$AL$20,2,TRUE)</f>
        <v>0</v>
      </c>
      <c r="N4" s="53"/>
      <c r="O4" s="4">
        <v>16</v>
      </c>
      <c r="P4" s="54">
        <f>VLOOKUP(O4,$AK$5:$AL$20,2,TRUE)</f>
        <v>0</v>
      </c>
      <c r="Q4" s="51"/>
      <c r="R4" s="4">
        <v>16</v>
      </c>
      <c r="S4" s="60">
        <f>VLOOKUP(R4,$AK$5:$AL$20,2,TRUE)</f>
        <v>0</v>
      </c>
      <c r="T4" s="53"/>
      <c r="U4" s="4">
        <v>16</v>
      </c>
      <c r="V4" s="54">
        <f>VLOOKUP(U4,$AK$5:$AL$20,2,TRUE)</f>
        <v>0</v>
      </c>
      <c r="W4" s="51"/>
      <c r="X4" s="4">
        <v>16</v>
      </c>
      <c r="Y4" s="60">
        <f>VLOOKUP(X4,$AK$5:$AL$20,2,TRUE)</f>
        <v>0</v>
      </c>
      <c r="Z4" s="53"/>
      <c r="AA4" s="4">
        <v>16</v>
      </c>
      <c r="AB4" s="54">
        <f>VLOOKUP(AA4,$AK$5:$AL$20,2,TRUE)</f>
        <v>0</v>
      </c>
      <c r="AC4" s="51"/>
      <c r="AD4" s="4">
        <v>16</v>
      </c>
      <c r="AE4" s="54">
        <f>VLOOKUP(AD4,$AK$5:$AL$20,2,TRUE)</f>
        <v>0</v>
      </c>
      <c r="AF4" s="51">
        <f>+AE4+AB4+Y4+V4+S4+P4+M4+J4+G4+D4</f>
        <v>0</v>
      </c>
      <c r="AG4" s="41"/>
      <c r="AH4" s="46"/>
      <c r="AJ4" s="45" t="s">
        <v>20</v>
      </c>
      <c r="AK4" s="45" t="s">
        <v>42</v>
      </c>
      <c r="AL4" s="45" t="s">
        <v>36</v>
      </c>
    </row>
    <row r="5" spans="1:38" s="42" customFormat="1" ht="12.75">
      <c r="A5" s="50" t="s">
        <v>3</v>
      </c>
      <c r="B5" s="55"/>
      <c r="C5" s="29">
        <v>8</v>
      </c>
      <c r="D5" s="56">
        <f aca="true" t="shared" si="0" ref="D5:D19">VLOOKUP(C5,$AK$5:$AL$20,2,TRUE)</f>
        <v>8</v>
      </c>
      <c r="E5" s="52"/>
      <c r="F5" s="29">
        <v>4</v>
      </c>
      <c r="G5" s="61">
        <f aca="true" t="shared" si="1" ref="G5:G19">VLOOKUP(F5,$AK$5:$AL$20,2,TRUE)</f>
        <v>12</v>
      </c>
      <c r="H5" s="55"/>
      <c r="I5" s="29">
        <v>5</v>
      </c>
      <c r="J5" s="56">
        <f aca="true" t="shared" si="2" ref="J5:J19">VLOOKUP(I5,$AK$5:$AL$20,2,TRUE)</f>
        <v>11</v>
      </c>
      <c r="K5" s="52"/>
      <c r="L5" s="29">
        <v>16</v>
      </c>
      <c r="M5" s="61">
        <f aca="true" t="shared" si="3" ref="M5:M19">VLOOKUP(L5,$AK$5:$AL$20,2,TRUE)</f>
        <v>0</v>
      </c>
      <c r="N5" s="55"/>
      <c r="O5" s="29">
        <v>16</v>
      </c>
      <c r="P5" s="56">
        <f aca="true" t="shared" si="4" ref="P5:P19">VLOOKUP(O5,$AK$5:$AL$20,2,TRUE)</f>
        <v>0</v>
      </c>
      <c r="Q5" s="52"/>
      <c r="R5" s="29">
        <v>5</v>
      </c>
      <c r="S5" s="61">
        <f aca="true" t="shared" si="5" ref="S5:S19">VLOOKUP(R5,$AK$5:$AL$20,2,TRUE)</f>
        <v>11</v>
      </c>
      <c r="T5" s="55"/>
      <c r="U5" s="29">
        <v>7</v>
      </c>
      <c r="V5" s="56">
        <f aca="true" t="shared" si="6" ref="V5:V19">VLOOKUP(U5,$AK$5:$AL$20,2,TRUE)</f>
        <v>9</v>
      </c>
      <c r="W5" s="52"/>
      <c r="X5" s="29">
        <v>5</v>
      </c>
      <c r="Y5" s="61">
        <f aca="true" t="shared" si="7" ref="Y5:Y19">VLOOKUP(X5,$AK$5:$AL$20,2,TRUE)</f>
        <v>11</v>
      </c>
      <c r="Z5" s="55"/>
      <c r="AA5" s="29">
        <v>4</v>
      </c>
      <c r="AB5" s="56">
        <f aca="true" t="shared" si="8" ref="AB5:AB19">VLOOKUP(AA5,$AK$5:$AL$20,2,TRUE)</f>
        <v>12</v>
      </c>
      <c r="AC5" s="52"/>
      <c r="AD5" s="29">
        <v>4</v>
      </c>
      <c r="AE5" s="56">
        <f aca="true" t="shared" si="9" ref="AE5:AE19">VLOOKUP(AD5,$AK$5:$AL$20,2,TRUE)</f>
        <v>12</v>
      </c>
      <c r="AF5" s="51">
        <f>+AE5+AB5+Y5+V5+S5+P5+M5+J5+G5+D5</f>
        <v>86</v>
      </c>
      <c r="AG5" s="41">
        <v>4</v>
      </c>
      <c r="AH5" s="44"/>
      <c r="AJ5" s="43" t="s">
        <v>21</v>
      </c>
      <c r="AK5" s="43">
        <v>1</v>
      </c>
      <c r="AL5" s="43">
        <v>25</v>
      </c>
    </row>
    <row r="6" spans="1:38" s="47" customFormat="1" ht="12.75">
      <c r="A6" s="49" t="s">
        <v>4</v>
      </c>
      <c r="B6" s="53"/>
      <c r="C6" s="4">
        <v>7</v>
      </c>
      <c r="D6" s="54">
        <f t="shared" si="0"/>
        <v>9</v>
      </c>
      <c r="E6" s="51"/>
      <c r="F6" s="4">
        <v>5</v>
      </c>
      <c r="G6" s="60">
        <f t="shared" si="1"/>
        <v>11</v>
      </c>
      <c r="H6" s="53"/>
      <c r="I6" s="4">
        <v>16</v>
      </c>
      <c r="J6" s="54">
        <f t="shared" si="2"/>
        <v>0</v>
      </c>
      <c r="K6" s="51"/>
      <c r="L6" s="4">
        <v>16</v>
      </c>
      <c r="M6" s="60">
        <f t="shared" si="3"/>
        <v>0</v>
      </c>
      <c r="N6" s="53"/>
      <c r="O6" s="4">
        <v>16</v>
      </c>
      <c r="P6" s="54">
        <f t="shared" si="4"/>
        <v>0</v>
      </c>
      <c r="Q6" s="51"/>
      <c r="R6" s="4">
        <v>7</v>
      </c>
      <c r="S6" s="60">
        <f t="shared" si="5"/>
        <v>9</v>
      </c>
      <c r="T6" s="53"/>
      <c r="U6" s="4">
        <v>6</v>
      </c>
      <c r="V6" s="54">
        <f t="shared" si="6"/>
        <v>10</v>
      </c>
      <c r="W6" s="51"/>
      <c r="X6" s="4">
        <v>2</v>
      </c>
      <c r="Y6" s="60">
        <f t="shared" si="7"/>
        <v>20</v>
      </c>
      <c r="Z6" s="53"/>
      <c r="AA6" s="4">
        <v>16</v>
      </c>
      <c r="AB6" s="54">
        <f t="shared" si="8"/>
        <v>0</v>
      </c>
      <c r="AC6" s="51"/>
      <c r="AD6" s="4">
        <v>8</v>
      </c>
      <c r="AE6" s="54">
        <f t="shared" si="9"/>
        <v>8</v>
      </c>
      <c r="AF6" s="51">
        <f aca="true" t="shared" si="10" ref="AF6:AF19">+AE6+AB6+Y6+V6+S6+P6+M6+J6+G6+D6</f>
        <v>67</v>
      </c>
      <c r="AG6" s="41">
        <v>6</v>
      </c>
      <c r="AH6" s="46"/>
      <c r="AJ6" s="45" t="s">
        <v>22</v>
      </c>
      <c r="AK6" s="45">
        <v>2</v>
      </c>
      <c r="AL6" s="45">
        <v>20</v>
      </c>
    </row>
    <row r="7" spans="1:38" s="42" customFormat="1" ht="12.75">
      <c r="A7" s="50" t="s">
        <v>5</v>
      </c>
      <c r="B7" s="55"/>
      <c r="C7" s="29">
        <v>4</v>
      </c>
      <c r="D7" s="56">
        <f t="shared" si="0"/>
        <v>12</v>
      </c>
      <c r="E7" s="52"/>
      <c r="F7" s="29">
        <v>3</v>
      </c>
      <c r="G7" s="61">
        <f t="shared" si="1"/>
        <v>15</v>
      </c>
      <c r="H7" s="55"/>
      <c r="I7" s="29">
        <v>1</v>
      </c>
      <c r="J7" s="56">
        <f t="shared" si="2"/>
        <v>25</v>
      </c>
      <c r="K7" s="52"/>
      <c r="L7" s="29">
        <v>1</v>
      </c>
      <c r="M7" s="61">
        <f t="shared" si="3"/>
        <v>25</v>
      </c>
      <c r="N7" s="55"/>
      <c r="O7" s="29">
        <v>1</v>
      </c>
      <c r="P7" s="56">
        <f t="shared" si="4"/>
        <v>25</v>
      </c>
      <c r="Q7" s="52"/>
      <c r="R7" s="29">
        <v>1</v>
      </c>
      <c r="S7" s="61">
        <f t="shared" si="5"/>
        <v>25</v>
      </c>
      <c r="T7" s="55"/>
      <c r="U7" s="29">
        <v>3</v>
      </c>
      <c r="V7" s="56">
        <f t="shared" si="6"/>
        <v>15</v>
      </c>
      <c r="W7" s="52"/>
      <c r="X7" s="29">
        <v>1</v>
      </c>
      <c r="Y7" s="61">
        <f t="shared" si="7"/>
        <v>25</v>
      </c>
      <c r="Z7" s="55"/>
      <c r="AA7" s="29">
        <v>1</v>
      </c>
      <c r="AB7" s="56">
        <f t="shared" si="8"/>
        <v>25</v>
      </c>
      <c r="AC7" s="52"/>
      <c r="AD7" s="29">
        <v>1</v>
      </c>
      <c r="AE7" s="56">
        <f t="shared" si="9"/>
        <v>25</v>
      </c>
      <c r="AF7" s="51">
        <f t="shared" si="10"/>
        <v>217</v>
      </c>
      <c r="AG7" s="41">
        <v>1</v>
      </c>
      <c r="AH7" s="44"/>
      <c r="AJ7" s="43" t="s">
        <v>23</v>
      </c>
      <c r="AK7" s="43">
        <v>3</v>
      </c>
      <c r="AL7" s="43">
        <v>15</v>
      </c>
    </row>
    <row r="8" spans="1:38" s="47" customFormat="1" ht="12.75">
      <c r="A8" s="49" t="s">
        <v>16</v>
      </c>
      <c r="B8" s="53"/>
      <c r="C8" s="4">
        <v>16</v>
      </c>
      <c r="D8" s="54">
        <f t="shared" si="0"/>
        <v>0</v>
      </c>
      <c r="E8" s="51"/>
      <c r="F8" s="4">
        <v>16</v>
      </c>
      <c r="G8" s="60">
        <f t="shared" si="1"/>
        <v>0</v>
      </c>
      <c r="H8" s="53"/>
      <c r="I8" s="4">
        <v>16</v>
      </c>
      <c r="J8" s="54">
        <f t="shared" si="2"/>
        <v>0</v>
      </c>
      <c r="K8" s="51"/>
      <c r="L8" s="4">
        <v>16</v>
      </c>
      <c r="M8" s="60">
        <f t="shared" si="3"/>
        <v>0</v>
      </c>
      <c r="N8" s="53"/>
      <c r="O8" s="4">
        <v>16</v>
      </c>
      <c r="P8" s="54">
        <f t="shared" si="4"/>
        <v>0</v>
      </c>
      <c r="Q8" s="51"/>
      <c r="R8" s="4">
        <v>16</v>
      </c>
      <c r="S8" s="60">
        <f t="shared" si="5"/>
        <v>0</v>
      </c>
      <c r="T8" s="53"/>
      <c r="U8" s="4">
        <v>16</v>
      </c>
      <c r="V8" s="54">
        <f t="shared" si="6"/>
        <v>0</v>
      </c>
      <c r="W8" s="51"/>
      <c r="X8" s="4">
        <v>16</v>
      </c>
      <c r="Y8" s="60">
        <f t="shared" si="7"/>
        <v>0</v>
      </c>
      <c r="Z8" s="53"/>
      <c r="AA8" s="4">
        <v>16</v>
      </c>
      <c r="AB8" s="54">
        <f t="shared" si="8"/>
        <v>0</v>
      </c>
      <c r="AC8" s="51"/>
      <c r="AD8" s="4">
        <v>16</v>
      </c>
      <c r="AE8" s="54">
        <f t="shared" si="9"/>
        <v>0</v>
      </c>
      <c r="AF8" s="51">
        <f t="shared" si="10"/>
        <v>0</v>
      </c>
      <c r="AG8" s="41"/>
      <c r="AH8" s="46"/>
      <c r="AJ8" s="45" t="s">
        <v>24</v>
      </c>
      <c r="AK8" s="45">
        <v>4</v>
      </c>
      <c r="AL8" s="45">
        <v>12</v>
      </c>
    </row>
    <row r="9" spans="1:38" s="42" customFormat="1" ht="12.75">
      <c r="A9" s="50" t="s">
        <v>6</v>
      </c>
      <c r="B9" s="55"/>
      <c r="C9" s="29">
        <v>2</v>
      </c>
      <c r="D9" s="56">
        <f t="shared" si="0"/>
        <v>20</v>
      </c>
      <c r="E9" s="52"/>
      <c r="F9" s="29">
        <v>2</v>
      </c>
      <c r="G9" s="61">
        <f t="shared" si="1"/>
        <v>20</v>
      </c>
      <c r="H9" s="55"/>
      <c r="I9" s="29">
        <v>2</v>
      </c>
      <c r="J9" s="56">
        <f t="shared" si="2"/>
        <v>20</v>
      </c>
      <c r="K9" s="52"/>
      <c r="L9" s="29">
        <v>2</v>
      </c>
      <c r="M9" s="61">
        <f t="shared" si="3"/>
        <v>20</v>
      </c>
      <c r="N9" s="55"/>
      <c r="O9" s="29">
        <v>3</v>
      </c>
      <c r="P9" s="56">
        <f t="shared" si="4"/>
        <v>15</v>
      </c>
      <c r="Q9" s="52"/>
      <c r="R9" s="29">
        <v>2</v>
      </c>
      <c r="S9" s="61">
        <f t="shared" si="5"/>
        <v>20</v>
      </c>
      <c r="T9" s="55"/>
      <c r="U9" s="29">
        <v>8</v>
      </c>
      <c r="V9" s="56">
        <f t="shared" si="6"/>
        <v>8</v>
      </c>
      <c r="W9" s="52"/>
      <c r="X9" s="29">
        <v>3</v>
      </c>
      <c r="Y9" s="61">
        <f t="shared" si="7"/>
        <v>15</v>
      </c>
      <c r="Z9" s="55"/>
      <c r="AA9" s="29">
        <v>2</v>
      </c>
      <c r="AB9" s="56">
        <f t="shared" si="8"/>
        <v>20</v>
      </c>
      <c r="AC9" s="52"/>
      <c r="AD9" s="29">
        <v>6</v>
      </c>
      <c r="AE9" s="56">
        <f t="shared" si="9"/>
        <v>10</v>
      </c>
      <c r="AF9" s="51">
        <f t="shared" si="10"/>
        <v>168</v>
      </c>
      <c r="AG9" s="41">
        <v>2</v>
      </c>
      <c r="AH9" s="44"/>
      <c r="AJ9" s="43" t="s">
        <v>25</v>
      </c>
      <c r="AK9" s="43">
        <v>5</v>
      </c>
      <c r="AL9" s="43">
        <v>11</v>
      </c>
    </row>
    <row r="10" spans="1:38" s="47" customFormat="1" ht="12.75">
      <c r="A10" s="49" t="s">
        <v>15</v>
      </c>
      <c r="B10" s="53"/>
      <c r="C10" s="4">
        <v>16</v>
      </c>
      <c r="D10" s="54">
        <f t="shared" si="0"/>
        <v>0</v>
      </c>
      <c r="E10" s="51"/>
      <c r="F10" s="4">
        <v>16</v>
      </c>
      <c r="G10" s="60">
        <f t="shared" si="1"/>
        <v>0</v>
      </c>
      <c r="H10" s="53"/>
      <c r="I10" s="4">
        <v>4</v>
      </c>
      <c r="J10" s="54">
        <f t="shared" si="2"/>
        <v>12</v>
      </c>
      <c r="K10" s="51"/>
      <c r="L10" s="4">
        <v>16</v>
      </c>
      <c r="M10" s="60">
        <f t="shared" si="3"/>
        <v>0</v>
      </c>
      <c r="N10" s="53"/>
      <c r="O10" s="4">
        <v>16</v>
      </c>
      <c r="P10" s="54">
        <f t="shared" si="4"/>
        <v>0</v>
      </c>
      <c r="Q10" s="51"/>
      <c r="R10" s="4">
        <v>4</v>
      </c>
      <c r="S10" s="60">
        <f t="shared" si="5"/>
        <v>12</v>
      </c>
      <c r="T10" s="53"/>
      <c r="U10" s="4">
        <v>1</v>
      </c>
      <c r="V10" s="54">
        <f t="shared" si="6"/>
        <v>25</v>
      </c>
      <c r="W10" s="51"/>
      <c r="X10" s="4">
        <v>4</v>
      </c>
      <c r="Y10" s="60">
        <f t="shared" si="7"/>
        <v>12</v>
      </c>
      <c r="Z10" s="53"/>
      <c r="AA10" s="4">
        <v>3</v>
      </c>
      <c r="AB10" s="54">
        <f t="shared" si="8"/>
        <v>15</v>
      </c>
      <c r="AC10" s="51"/>
      <c r="AD10" s="4">
        <v>7</v>
      </c>
      <c r="AE10" s="54">
        <f t="shared" si="9"/>
        <v>9</v>
      </c>
      <c r="AF10" s="51">
        <f t="shared" si="10"/>
        <v>85</v>
      </c>
      <c r="AG10" s="41">
        <v>5</v>
      </c>
      <c r="AH10" s="46"/>
      <c r="AJ10" s="45" t="s">
        <v>26</v>
      </c>
      <c r="AK10" s="45">
        <v>6</v>
      </c>
      <c r="AL10" s="45">
        <v>10</v>
      </c>
    </row>
    <row r="11" spans="1:38" s="42" customFormat="1" ht="12.75">
      <c r="A11" s="50" t="s">
        <v>7</v>
      </c>
      <c r="B11" s="55"/>
      <c r="C11" s="29">
        <v>16</v>
      </c>
      <c r="D11" s="56">
        <f t="shared" si="0"/>
        <v>0</v>
      </c>
      <c r="E11" s="52"/>
      <c r="F11" s="29">
        <v>16</v>
      </c>
      <c r="G11" s="61">
        <f t="shared" si="1"/>
        <v>0</v>
      </c>
      <c r="H11" s="55"/>
      <c r="I11" s="29">
        <v>16</v>
      </c>
      <c r="J11" s="56">
        <f t="shared" si="2"/>
        <v>0</v>
      </c>
      <c r="K11" s="52"/>
      <c r="L11" s="29">
        <v>16</v>
      </c>
      <c r="M11" s="61">
        <f t="shared" si="3"/>
        <v>0</v>
      </c>
      <c r="N11" s="55"/>
      <c r="O11" s="29">
        <v>16</v>
      </c>
      <c r="P11" s="56">
        <f t="shared" si="4"/>
        <v>0</v>
      </c>
      <c r="Q11" s="52"/>
      <c r="R11" s="29">
        <v>16</v>
      </c>
      <c r="S11" s="61">
        <f t="shared" si="5"/>
        <v>0</v>
      </c>
      <c r="T11" s="55"/>
      <c r="U11" s="29">
        <v>16</v>
      </c>
      <c r="V11" s="56">
        <f t="shared" si="6"/>
        <v>0</v>
      </c>
      <c r="W11" s="52"/>
      <c r="X11" s="29">
        <v>16</v>
      </c>
      <c r="Y11" s="61">
        <f t="shared" si="7"/>
        <v>0</v>
      </c>
      <c r="Z11" s="55"/>
      <c r="AA11" s="29">
        <v>16</v>
      </c>
      <c r="AB11" s="56">
        <f t="shared" si="8"/>
        <v>0</v>
      </c>
      <c r="AC11" s="52"/>
      <c r="AD11" s="29">
        <v>16</v>
      </c>
      <c r="AE11" s="56">
        <f t="shared" si="9"/>
        <v>0</v>
      </c>
      <c r="AF11" s="51">
        <f t="shared" si="10"/>
        <v>0</v>
      </c>
      <c r="AG11" s="41"/>
      <c r="AH11" s="44"/>
      <c r="AJ11" s="43" t="s">
        <v>27</v>
      </c>
      <c r="AK11" s="43">
        <v>7</v>
      </c>
      <c r="AL11" s="43">
        <v>9</v>
      </c>
    </row>
    <row r="12" spans="1:38" s="47" customFormat="1" ht="12.75">
      <c r="A12" s="49" t="s">
        <v>8</v>
      </c>
      <c r="B12" s="53"/>
      <c r="C12" s="4">
        <v>6</v>
      </c>
      <c r="D12" s="54">
        <f t="shared" si="0"/>
        <v>10</v>
      </c>
      <c r="E12" s="51"/>
      <c r="F12" s="4">
        <v>16</v>
      </c>
      <c r="G12" s="60">
        <f t="shared" si="1"/>
        <v>0</v>
      </c>
      <c r="H12" s="53"/>
      <c r="I12" s="4">
        <v>16</v>
      </c>
      <c r="J12" s="54">
        <f t="shared" si="2"/>
        <v>0</v>
      </c>
      <c r="K12" s="51"/>
      <c r="L12" s="4">
        <v>16</v>
      </c>
      <c r="M12" s="60">
        <f t="shared" si="3"/>
        <v>0</v>
      </c>
      <c r="N12" s="53"/>
      <c r="O12" s="4">
        <v>16</v>
      </c>
      <c r="P12" s="54">
        <f t="shared" si="4"/>
        <v>0</v>
      </c>
      <c r="Q12" s="51"/>
      <c r="R12" s="4">
        <v>6</v>
      </c>
      <c r="S12" s="60">
        <f t="shared" si="5"/>
        <v>10</v>
      </c>
      <c r="T12" s="53"/>
      <c r="U12" s="4">
        <v>5</v>
      </c>
      <c r="V12" s="54">
        <f t="shared" si="6"/>
        <v>11</v>
      </c>
      <c r="W12" s="51"/>
      <c r="X12" s="4">
        <v>16</v>
      </c>
      <c r="Y12" s="60">
        <f t="shared" si="7"/>
        <v>0</v>
      </c>
      <c r="Z12" s="53"/>
      <c r="AA12" s="4">
        <v>16</v>
      </c>
      <c r="AB12" s="54">
        <f t="shared" si="8"/>
        <v>0</v>
      </c>
      <c r="AC12" s="51"/>
      <c r="AD12" s="4">
        <v>2</v>
      </c>
      <c r="AE12" s="54">
        <f t="shared" si="9"/>
        <v>20</v>
      </c>
      <c r="AF12" s="51">
        <f t="shared" si="10"/>
        <v>51</v>
      </c>
      <c r="AG12" s="41">
        <v>6</v>
      </c>
      <c r="AH12" s="46"/>
      <c r="AJ12" s="45" t="s">
        <v>28</v>
      </c>
      <c r="AK12" s="45">
        <v>8</v>
      </c>
      <c r="AL12" s="45">
        <v>8</v>
      </c>
    </row>
    <row r="13" spans="1:38" s="42" customFormat="1" ht="12.75">
      <c r="A13" s="50" t="s">
        <v>9</v>
      </c>
      <c r="B13" s="55"/>
      <c r="C13" s="29">
        <v>16</v>
      </c>
      <c r="D13" s="56">
        <f t="shared" si="0"/>
        <v>0</v>
      </c>
      <c r="E13" s="52"/>
      <c r="F13" s="29">
        <v>16</v>
      </c>
      <c r="G13" s="61">
        <f t="shared" si="1"/>
        <v>0</v>
      </c>
      <c r="H13" s="55"/>
      <c r="I13" s="29">
        <v>16</v>
      </c>
      <c r="J13" s="56">
        <f t="shared" si="2"/>
        <v>0</v>
      </c>
      <c r="K13" s="52"/>
      <c r="L13" s="29">
        <v>16</v>
      </c>
      <c r="M13" s="61">
        <f t="shared" si="3"/>
        <v>0</v>
      </c>
      <c r="N13" s="55"/>
      <c r="O13" s="29">
        <v>16</v>
      </c>
      <c r="P13" s="56">
        <f t="shared" si="4"/>
        <v>0</v>
      </c>
      <c r="Q13" s="52"/>
      <c r="R13" s="29">
        <v>16</v>
      </c>
      <c r="S13" s="61">
        <f t="shared" si="5"/>
        <v>0</v>
      </c>
      <c r="T13" s="55"/>
      <c r="U13" s="29">
        <v>16</v>
      </c>
      <c r="V13" s="56">
        <f t="shared" si="6"/>
        <v>0</v>
      </c>
      <c r="W13" s="52"/>
      <c r="X13" s="29">
        <v>16</v>
      </c>
      <c r="Y13" s="61">
        <f t="shared" si="7"/>
        <v>0</v>
      </c>
      <c r="Z13" s="55"/>
      <c r="AA13" s="29">
        <v>16</v>
      </c>
      <c r="AB13" s="56">
        <f t="shared" si="8"/>
        <v>0</v>
      </c>
      <c r="AC13" s="52"/>
      <c r="AD13" s="29">
        <v>16</v>
      </c>
      <c r="AE13" s="56">
        <f t="shared" si="9"/>
        <v>0</v>
      </c>
      <c r="AF13" s="51">
        <f t="shared" si="10"/>
        <v>0</v>
      </c>
      <c r="AG13" s="41"/>
      <c r="AH13" s="44"/>
      <c r="AJ13" s="43" t="s">
        <v>29</v>
      </c>
      <c r="AK13" s="43">
        <v>9</v>
      </c>
      <c r="AL13" s="43">
        <v>7</v>
      </c>
    </row>
    <row r="14" spans="1:38" s="47" customFormat="1" ht="12.75">
      <c r="A14" s="49" t="s">
        <v>10</v>
      </c>
      <c r="B14" s="53"/>
      <c r="C14" s="4">
        <v>1</v>
      </c>
      <c r="D14" s="54">
        <f t="shared" si="0"/>
        <v>25</v>
      </c>
      <c r="E14" s="51"/>
      <c r="F14" s="4">
        <v>16</v>
      </c>
      <c r="G14" s="60">
        <f t="shared" si="1"/>
        <v>0</v>
      </c>
      <c r="H14" s="53"/>
      <c r="I14" s="4">
        <v>16</v>
      </c>
      <c r="J14" s="54">
        <f t="shared" si="2"/>
        <v>0</v>
      </c>
      <c r="K14" s="51"/>
      <c r="L14" s="4">
        <v>16</v>
      </c>
      <c r="M14" s="60">
        <f t="shared" si="3"/>
        <v>0</v>
      </c>
      <c r="N14" s="53"/>
      <c r="O14" s="4">
        <v>4</v>
      </c>
      <c r="P14" s="54">
        <f t="shared" si="4"/>
        <v>12</v>
      </c>
      <c r="Q14" s="51"/>
      <c r="R14" s="4">
        <v>16</v>
      </c>
      <c r="S14" s="60">
        <f t="shared" si="5"/>
        <v>0</v>
      </c>
      <c r="T14" s="53"/>
      <c r="U14" s="4">
        <v>16</v>
      </c>
      <c r="V14" s="54">
        <f t="shared" si="6"/>
        <v>0</v>
      </c>
      <c r="W14" s="51"/>
      <c r="X14" s="4">
        <v>16</v>
      </c>
      <c r="Y14" s="60">
        <f t="shared" si="7"/>
        <v>0</v>
      </c>
      <c r="Z14" s="53"/>
      <c r="AA14" s="4">
        <v>16</v>
      </c>
      <c r="AB14" s="54">
        <f t="shared" si="8"/>
        <v>0</v>
      </c>
      <c r="AC14" s="51"/>
      <c r="AD14" s="4">
        <v>16</v>
      </c>
      <c r="AE14" s="54">
        <f t="shared" si="9"/>
        <v>0</v>
      </c>
      <c r="AF14" s="51">
        <f t="shared" si="10"/>
        <v>37</v>
      </c>
      <c r="AG14" s="41">
        <v>8</v>
      </c>
      <c r="AH14" s="46"/>
      <c r="AJ14" s="45" t="s">
        <v>30</v>
      </c>
      <c r="AK14" s="45">
        <v>10</v>
      </c>
      <c r="AL14" s="45">
        <v>6</v>
      </c>
    </row>
    <row r="15" spans="1:38" s="42" customFormat="1" ht="12.75">
      <c r="A15" s="50" t="s">
        <v>11</v>
      </c>
      <c r="B15" s="55"/>
      <c r="C15" s="29">
        <v>3</v>
      </c>
      <c r="D15" s="56">
        <f t="shared" si="0"/>
        <v>15</v>
      </c>
      <c r="E15" s="52"/>
      <c r="F15" s="29">
        <v>16</v>
      </c>
      <c r="G15" s="61">
        <f t="shared" si="1"/>
        <v>0</v>
      </c>
      <c r="H15" s="55"/>
      <c r="I15" s="29">
        <v>16</v>
      </c>
      <c r="J15" s="56">
        <f t="shared" si="2"/>
        <v>0</v>
      </c>
      <c r="K15" s="52"/>
      <c r="L15" s="29">
        <v>16</v>
      </c>
      <c r="M15" s="61">
        <f t="shared" si="3"/>
        <v>0</v>
      </c>
      <c r="N15" s="55"/>
      <c r="O15" s="29">
        <v>16</v>
      </c>
      <c r="P15" s="56">
        <f t="shared" si="4"/>
        <v>0</v>
      </c>
      <c r="Q15" s="52"/>
      <c r="R15" s="29">
        <v>9</v>
      </c>
      <c r="S15" s="61">
        <f t="shared" si="5"/>
        <v>7</v>
      </c>
      <c r="T15" s="55"/>
      <c r="U15" s="29">
        <v>16</v>
      </c>
      <c r="V15" s="56">
        <f t="shared" si="6"/>
        <v>0</v>
      </c>
      <c r="W15" s="52"/>
      <c r="X15" s="29">
        <v>16</v>
      </c>
      <c r="Y15" s="61">
        <f t="shared" si="7"/>
        <v>0</v>
      </c>
      <c r="Z15" s="55"/>
      <c r="AA15" s="29">
        <v>16</v>
      </c>
      <c r="AB15" s="56">
        <f t="shared" si="8"/>
        <v>0</v>
      </c>
      <c r="AC15" s="52"/>
      <c r="AD15" s="29">
        <v>3</v>
      </c>
      <c r="AE15" s="56">
        <f t="shared" si="9"/>
        <v>15</v>
      </c>
      <c r="AF15" s="51">
        <f t="shared" si="10"/>
        <v>37</v>
      </c>
      <c r="AG15" s="41">
        <v>8</v>
      </c>
      <c r="AH15" s="44"/>
      <c r="AJ15" s="43" t="s">
        <v>31</v>
      </c>
      <c r="AK15" s="43">
        <v>11</v>
      </c>
      <c r="AL15" s="43">
        <v>5</v>
      </c>
    </row>
    <row r="16" spans="1:38" s="47" customFormat="1" ht="12.75">
      <c r="A16" s="49" t="s">
        <v>12</v>
      </c>
      <c r="B16" s="53"/>
      <c r="C16" s="4">
        <v>16</v>
      </c>
      <c r="D16" s="54">
        <f t="shared" si="0"/>
        <v>0</v>
      </c>
      <c r="E16" s="51"/>
      <c r="F16" s="4">
        <v>16</v>
      </c>
      <c r="G16" s="60">
        <f t="shared" si="1"/>
        <v>0</v>
      </c>
      <c r="H16" s="53"/>
      <c r="I16" s="4">
        <v>16</v>
      </c>
      <c r="J16" s="54">
        <f t="shared" si="2"/>
        <v>0</v>
      </c>
      <c r="K16" s="51"/>
      <c r="L16" s="4">
        <v>16</v>
      </c>
      <c r="M16" s="60">
        <f t="shared" si="3"/>
        <v>0</v>
      </c>
      <c r="N16" s="53"/>
      <c r="O16" s="4">
        <v>16</v>
      </c>
      <c r="P16" s="54">
        <f t="shared" si="4"/>
        <v>0</v>
      </c>
      <c r="Q16" s="51"/>
      <c r="R16" s="4">
        <v>3</v>
      </c>
      <c r="S16" s="60">
        <f t="shared" si="5"/>
        <v>15</v>
      </c>
      <c r="T16" s="53"/>
      <c r="U16" s="4">
        <v>2</v>
      </c>
      <c r="V16" s="54">
        <f t="shared" si="6"/>
        <v>20</v>
      </c>
      <c r="W16" s="51"/>
      <c r="X16" s="4">
        <v>16</v>
      </c>
      <c r="Y16" s="60">
        <f t="shared" si="7"/>
        <v>0</v>
      </c>
      <c r="Z16" s="53"/>
      <c r="AA16" s="4">
        <v>4</v>
      </c>
      <c r="AB16" s="54">
        <f t="shared" si="8"/>
        <v>12</v>
      </c>
      <c r="AC16" s="51"/>
      <c r="AD16" s="4">
        <v>16</v>
      </c>
      <c r="AE16" s="54">
        <f t="shared" si="9"/>
        <v>0</v>
      </c>
      <c r="AF16" s="51">
        <f t="shared" si="10"/>
        <v>47</v>
      </c>
      <c r="AG16" s="41">
        <v>7</v>
      </c>
      <c r="AH16" s="46"/>
      <c r="AJ16" s="45" t="s">
        <v>32</v>
      </c>
      <c r="AK16" s="45">
        <v>12</v>
      </c>
      <c r="AL16" s="45">
        <v>4</v>
      </c>
    </row>
    <row r="17" spans="1:38" s="42" customFormat="1" ht="12.75">
      <c r="A17" s="50" t="s">
        <v>13</v>
      </c>
      <c r="B17" s="55"/>
      <c r="C17" s="29">
        <v>16</v>
      </c>
      <c r="D17" s="56">
        <f t="shared" si="0"/>
        <v>0</v>
      </c>
      <c r="E17" s="52"/>
      <c r="F17" s="29">
        <v>16</v>
      </c>
      <c r="G17" s="61">
        <f t="shared" si="1"/>
        <v>0</v>
      </c>
      <c r="H17" s="55"/>
      <c r="I17" s="29">
        <v>16</v>
      </c>
      <c r="J17" s="56">
        <f t="shared" si="2"/>
        <v>0</v>
      </c>
      <c r="K17" s="52"/>
      <c r="L17" s="29">
        <v>16</v>
      </c>
      <c r="M17" s="61">
        <f t="shared" si="3"/>
        <v>0</v>
      </c>
      <c r="N17" s="55"/>
      <c r="O17" s="29">
        <v>16</v>
      </c>
      <c r="P17" s="56">
        <f t="shared" si="4"/>
        <v>0</v>
      </c>
      <c r="Q17" s="52"/>
      <c r="R17" s="29">
        <v>16</v>
      </c>
      <c r="S17" s="61">
        <f t="shared" si="5"/>
        <v>0</v>
      </c>
      <c r="T17" s="55"/>
      <c r="U17" s="29">
        <v>16</v>
      </c>
      <c r="V17" s="56">
        <f t="shared" si="6"/>
        <v>0</v>
      </c>
      <c r="W17" s="52"/>
      <c r="X17" s="29">
        <v>16</v>
      </c>
      <c r="Y17" s="61">
        <f t="shared" si="7"/>
        <v>0</v>
      </c>
      <c r="Z17" s="55"/>
      <c r="AA17" s="29">
        <v>16</v>
      </c>
      <c r="AB17" s="56">
        <f t="shared" si="8"/>
        <v>0</v>
      </c>
      <c r="AC17" s="52"/>
      <c r="AD17" s="29">
        <v>16</v>
      </c>
      <c r="AE17" s="56">
        <f t="shared" si="9"/>
        <v>0</v>
      </c>
      <c r="AF17" s="51">
        <f t="shared" si="10"/>
        <v>0</v>
      </c>
      <c r="AG17" s="41"/>
      <c r="AH17" s="44"/>
      <c r="AJ17" s="43" t="s">
        <v>33</v>
      </c>
      <c r="AK17" s="43">
        <v>13</v>
      </c>
      <c r="AL17" s="43">
        <v>3</v>
      </c>
    </row>
    <row r="18" spans="1:38" s="47" customFormat="1" ht="12.75">
      <c r="A18" s="49" t="s">
        <v>14</v>
      </c>
      <c r="B18" s="53"/>
      <c r="C18" s="4">
        <v>5</v>
      </c>
      <c r="D18" s="54">
        <f t="shared" si="0"/>
        <v>11</v>
      </c>
      <c r="E18" s="51"/>
      <c r="F18" s="4">
        <v>1</v>
      </c>
      <c r="G18" s="60">
        <f t="shared" si="1"/>
        <v>25</v>
      </c>
      <c r="H18" s="53"/>
      <c r="I18" s="4">
        <v>3</v>
      </c>
      <c r="J18" s="54">
        <f t="shared" si="2"/>
        <v>15</v>
      </c>
      <c r="K18" s="51"/>
      <c r="L18" s="4">
        <v>3</v>
      </c>
      <c r="M18" s="60">
        <f t="shared" si="3"/>
        <v>15</v>
      </c>
      <c r="N18" s="53"/>
      <c r="O18" s="4">
        <v>2</v>
      </c>
      <c r="P18" s="54">
        <f t="shared" si="4"/>
        <v>20</v>
      </c>
      <c r="Q18" s="51"/>
      <c r="R18" s="4">
        <v>8</v>
      </c>
      <c r="S18" s="60">
        <f t="shared" si="5"/>
        <v>8</v>
      </c>
      <c r="T18" s="53"/>
      <c r="U18" s="4">
        <v>4</v>
      </c>
      <c r="V18" s="54">
        <f t="shared" si="6"/>
        <v>12</v>
      </c>
      <c r="W18" s="51"/>
      <c r="X18" s="4">
        <v>16</v>
      </c>
      <c r="Y18" s="60">
        <f t="shared" si="7"/>
        <v>0</v>
      </c>
      <c r="Z18" s="53"/>
      <c r="AA18" s="4">
        <v>16</v>
      </c>
      <c r="AB18" s="54">
        <f t="shared" si="8"/>
        <v>0</v>
      </c>
      <c r="AC18" s="51"/>
      <c r="AD18" s="4">
        <v>5</v>
      </c>
      <c r="AE18" s="54">
        <f t="shared" si="9"/>
        <v>11</v>
      </c>
      <c r="AF18" s="51">
        <f t="shared" si="10"/>
        <v>117</v>
      </c>
      <c r="AG18" s="41">
        <v>3</v>
      </c>
      <c r="AH18" s="46"/>
      <c r="AJ18" s="45" t="s">
        <v>34</v>
      </c>
      <c r="AK18" s="45">
        <v>14</v>
      </c>
      <c r="AL18" s="45">
        <v>2</v>
      </c>
    </row>
    <row r="19" spans="1:38" s="42" customFormat="1" ht="13.5" thickBot="1">
      <c r="A19" s="50" t="s">
        <v>43</v>
      </c>
      <c r="B19" s="57"/>
      <c r="C19" s="58">
        <v>16</v>
      </c>
      <c r="D19" s="59">
        <f t="shared" si="0"/>
        <v>0</v>
      </c>
      <c r="E19" s="71"/>
      <c r="F19" s="58">
        <v>16</v>
      </c>
      <c r="G19" s="72">
        <f t="shared" si="1"/>
        <v>0</v>
      </c>
      <c r="H19" s="57"/>
      <c r="I19" s="58">
        <v>16</v>
      </c>
      <c r="J19" s="59">
        <f t="shared" si="2"/>
        <v>0</v>
      </c>
      <c r="K19" s="71"/>
      <c r="L19" s="58">
        <v>16</v>
      </c>
      <c r="M19" s="72">
        <f t="shared" si="3"/>
        <v>0</v>
      </c>
      <c r="N19" s="57"/>
      <c r="O19" s="58">
        <v>16</v>
      </c>
      <c r="P19" s="59">
        <f t="shared" si="4"/>
        <v>0</v>
      </c>
      <c r="Q19" s="71"/>
      <c r="R19" s="58">
        <v>16</v>
      </c>
      <c r="S19" s="72">
        <f t="shared" si="5"/>
        <v>0</v>
      </c>
      <c r="T19" s="57"/>
      <c r="U19" s="58">
        <v>16</v>
      </c>
      <c r="V19" s="59">
        <f t="shared" si="6"/>
        <v>0</v>
      </c>
      <c r="W19" s="71"/>
      <c r="X19" s="58">
        <v>16</v>
      </c>
      <c r="Y19" s="72">
        <f t="shared" si="7"/>
        <v>0</v>
      </c>
      <c r="Z19" s="57"/>
      <c r="AA19" s="58">
        <v>16</v>
      </c>
      <c r="AB19" s="59">
        <f t="shared" si="8"/>
        <v>0</v>
      </c>
      <c r="AC19" s="71"/>
      <c r="AD19" s="58">
        <v>16</v>
      </c>
      <c r="AE19" s="59">
        <f t="shared" si="9"/>
        <v>0</v>
      </c>
      <c r="AF19" s="51">
        <f t="shared" si="10"/>
        <v>0</v>
      </c>
      <c r="AG19" s="41"/>
      <c r="AH19" s="44"/>
      <c r="AJ19" s="43" t="s">
        <v>35</v>
      </c>
      <c r="AK19" s="43">
        <v>15</v>
      </c>
      <c r="AL19" s="43">
        <v>1</v>
      </c>
    </row>
    <row r="20" spans="36:38" ht="12.75">
      <c r="AJ20" s="36" t="s">
        <v>71</v>
      </c>
      <c r="AK20" s="36">
        <v>15</v>
      </c>
      <c r="AL20" s="36">
        <v>0</v>
      </c>
    </row>
    <row r="21" ht="12.75">
      <c r="A21" s="42" t="s">
        <v>74</v>
      </c>
    </row>
    <row r="22" spans="1:14" s="32" customFormat="1" ht="15" customHeight="1">
      <c r="A22" s="37"/>
      <c r="N22" s="39"/>
    </row>
    <row r="23" spans="1:14" s="32" customFormat="1" ht="15" customHeight="1">
      <c r="A23" s="37" t="s">
        <v>52</v>
      </c>
      <c r="N23" s="39"/>
    </row>
    <row r="24" spans="1:14" s="32" customFormat="1" ht="15" customHeight="1">
      <c r="A24" s="37" t="s">
        <v>53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N24" s="39"/>
    </row>
    <row r="25" spans="1:14" s="32" customFormat="1" ht="15" customHeight="1">
      <c r="A25" s="37" t="s">
        <v>54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9"/>
    </row>
  </sheetData>
  <sheetProtection/>
  <printOptions/>
  <pageMargins left="0.35433070866141736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2.140625" style="0" bestFit="1" customWidth="1"/>
    <col min="3" max="3" width="12.7109375" style="0" customWidth="1"/>
    <col min="5" max="5" width="11.28125" style="0" bestFit="1" customWidth="1"/>
  </cols>
  <sheetData>
    <row r="3" spans="3:7" ht="12.75">
      <c r="C3" t="s">
        <v>17</v>
      </c>
      <c r="E3" t="s">
        <v>18</v>
      </c>
      <c r="G3" t="s">
        <v>19</v>
      </c>
    </row>
    <row r="5" ht="12.75">
      <c r="A5" s="1" t="s">
        <v>40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16</v>
      </c>
    </row>
    <row r="11" ht="12.75">
      <c r="A11" t="s">
        <v>6</v>
      </c>
    </row>
    <row r="12" ht="12.75">
      <c r="A12" t="s">
        <v>15</v>
      </c>
    </row>
    <row r="13" ht="12.75">
      <c r="A13" t="s">
        <v>7</v>
      </c>
    </row>
    <row r="14" ht="12.75">
      <c r="A14" t="s">
        <v>8</v>
      </c>
    </row>
    <row r="15" ht="12.75">
      <c r="A15" t="s">
        <v>9</v>
      </c>
    </row>
    <row r="16" ht="12.75">
      <c r="A16" t="s">
        <v>10</v>
      </c>
    </row>
    <row r="17" ht="12.75">
      <c r="A17" t="s">
        <v>11</v>
      </c>
    </row>
    <row r="18" ht="12.75">
      <c r="A18" t="s">
        <v>12</v>
      </c>
    </row>
    <row r="19" ht="12.75">
      <c r="A19" t="s">
        <v>13</v>
      </c>
    </row>
    <row r="20" ht="12.75">
      <c r="A20" t="s">
        <v>14</v>
      </c>
    </row>
    <row r="36" spans="1:3" ht="12.75">
      <c r="A36" t="s">
        <v>20</v>
      </c>
      <c r="C36" t="s">
        <v>36</v>
      </c>
    </row>
    <row r="37" spans="1:3" ht="12.75">
      <c r="A37" t="s">
        <v>21</v>
      </c>
      <c r="B37" t="s">
        <v>14</v>
      </c>
      <c r="C37">
        <v>25</v>
      </c>
    </row>
    <row r="38" spans="1:3" ht="12.75">
      <c r="A38" t="s">
        <v>22</v>
      </c>
      <c r="B38" t="str">
        <f>+A9</f>
        <v>Koroška</v>
      </c>
      <c r="C38">
        <v>20</v>
      </c>
    </row>
    <row r="39" spans="1:3" ht="12.75">
      <c r="A39" t="s">
        <v>23</v>
      </c>
      <c r="C39">
        <v>15</v>
      </c>
    </row>
    <row r="40" spans="1:3" ht="12.75">
      <c r="A40" t="s">
        <v>24</v>
      </c>
      <c r="C40">
        <v>12</v>
      </c>
    </row>
    <row r="41" spans="1:3" ht="12.75">
      <c r="A41" t="s">
        <v>25</v>
      </c>
      <c r="C41">
        <v>11</v>
      </c>
    </row>
    <row r="42" spans="1:3" ht="12.75">
      <c r="A42" t="s">
        <v>26</v>
      </c>
      <c r="C42">
        <v>10</v>
      </c>
    </row>
    <row r="43" spans="1:3" ht="12.75">
      <c r="A43" t="s">
        <v>27</v>
      </c>
      <c r="C43">
        <v>9</v>
      </c>
    </row>
    <row r="44" spans="1:3" ht="12.75">
      <c r="A44" t="s">
        <v>28</v>
      </c>
      <c r="C44">
        <v>8</v>
      </c>
    </row>
    <row r="45" spans="1:3" ht="12.75">
      <c r="A45" t="s">
        <v>29</v>
      </c>
      <c r="C45">
        <v>7</v>
      </c>
    </row>
    <row r="46" spans="1:3" ht="12.75">
      <c r="A46" t="s">
        <v>30</v>
      </c>
      <c r="C46">
        <v>6</v>
      </c>
    </row>
    <row r="47" spans="1:3" ht="12.75">
      <c r="A47" t="s">
        <v>31</v>
      </c>
      <c r="C47">
        <v>5</v>
      </c>
    </row>
    <row r="48" spans="1:3" ht="12.75">
      <c r="A48" t="s">
        <v>32</v>
      </c>
      <c r="C48">
        <v>4</v>
      </c>
    </row>
    <row r="49" spans="1:3" ht="12.75">
      <c r="A49" t="s">
        <v>33</v>
      </c>
      <c r="C49">
        <v>3</v>
      </c>
    </row>
    <row r="50" spans="1:3" ht="12.75">
      <c r="A50" t="s">
        <v>34</v>
      </c>
      <c r="C50">
        <v>2</v>
      </c>
    </row>
    <row r="51" spans="1:3" ht="12.75">
      <c r="A51" t="s">
        <v>35</v>
      </c>
      <c r="C5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selection activeCell="B59" sqref="A57:IV59"/>
    </sheetView>
  </sheetViews>
  <sheetFormatPr defaultColWidth="9.140625" defaultRowHeight="12.75"/>
  <cols>
    <col min="1" max="1" width="23.00390625" style="9" customWidth="1"/>
    <col min="2" max="2" width="17.28125" style="0" customWidth="1"/>
    <col min="3" max="12" width="3.57421875" style="0" customWidth="1"/>
    <col min="13" max="13" width="5.00390625" style="0" customWidth="1"/>
    <col min="14" max="14" width="12.00390625" style="5" customWidth="1"/>
    <col min="15" max="15" width="11.57421875" style="0" customWidth="1"/>
    <col min="16" max="16" width="15.7109375" style="0" customWidth="1"/>
  </cols>
  <sheetData>
    <row r="1" spans="2:10" ht="18">
      <c r="B1" s="8" t="s">
        <v>58</v>
      </c>
      <c r="C1" s="8"/>
      <c r="D1" s="8"/>
      <c r="E1" s="8"/>
      <c r="F1" s="8"/>
      <c r="G1" s="8"/>
      <c r="H1" s="8"/>
      <c r="I1" s="8"/>
      <c r="J1" s="8"/>
    </row>
    <row r="2" ht="8.25" customHeight="1"/>
    <row r="3" spans="1:16" s="9" customFormat="1" ht="39" customHeight="1">
      <c r="A3" s="19"/>
      <c r="B3" s="10" t="s">
        <v>47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 t="s">
        <v>46</v>
      </c>
      <c r="N3" s="11" t="s">
        <v>60</v>
      </c>
      <c r="O3" s="10" t="s">
        <v>49</v>
      </c>
      <c r="P3" s="10" t="s">
        <v>59</v>
      </c>
    </row>
    <row r="5" spans="1:17" ht="12.75" customHeight="1">
      <c r="A5" s="80" t="s">
        <v>2</v>
      </c>
      <c r="B5" s="2" t="s">
        <v>48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10</v>
      </c>
      <c r="M5" s="6">
        <f>SUM(C5:L5)</f>
        <v>10</v>
      </c>
      <c r="N5" s="83">
        <f>+M5+M6+M7</f>
        <v>35</v>
      </c>
      <c r="O5" s="77">
        <v>1</v>
      </c>
      <c r="P5" s="77">
        <f>+MAX(M5:M7)</f>
        <v>15</v>
      </c>
      <c r="Q5">
        <f>SUM(C5:L5)</f>
        <v>10</v>
      </c>
    </row>
    <row r="6" spans="1:16" ht="12.75" customHeight="1">
      <c r="A6" s="81"/>
      <c r="B6" s="2" t="s">
        <v>48</v>
      </c>
      <c r="C6" s="2">
        <v>0</v>
      </c>
      <c r="D6" s="2">
        <v>0</v>
      </c>
      <c r="E6" s="2">
        <v>0</v>
      </c>
      <c r="F6" s="2">
        <v>5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10</v>
      </c>
      <c r="M6" s="6">
        <f aca="true" t="shared" si="0" ref="M6:M67">SUM(C6:L6)</f>
        <v>15</v>
      </c>
      <c r="N6" s="84"/>
      <c r="O6" s="78"/>
      <c r="P6" s="78"/>
    </row>
    <row r="7" spans="1:16" ht="12.75" customHeight="1">
      <c r="A7" s="82"/>
      <c r="B7" s="2" t="s">
        <v>48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10</v>
      </c>
      <c r="M7" s="6">
        <f t="shared" si="0"/>
        <v>10</v>
      </c>
      <c r="N7" s="85"/>
      <c r="O7" s="79"/>
      <c r="P7" s="79"/>
    </row>
    <row r="8" spans="1:16" s="5" customFormat="1" ht="9.75" customHeight="1">
      <c r="A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12"/>
      <c r="O8" s="12"/>
      <c r="P8" s="12"/>
    </row>
    <row r="9" spans="1:16" ht="12.75">
      <c r="A9" s="80" t="s">
        <v>3</v>
      </c>
      <c r="B9" s="2" t="s">
        <v>48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10</v>
      </c>
      <c r="M9" s="6">
        <f t="shared" si="0"/>
        <v>10</v>
      </c>
      <c r="N9" s="76">
        <f>+M9+M10+M11</f>
        <v>30</v>
      </c>
      <c r="O9" s="77"/>
      <c r="P9" s="77"/>
    </row>
    <row r="10" spans="1:16" ht="12.75">
      <c r="A10" s="81"/>
      <c r="B10" s="2" t="s">
        <v>48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10</v>
      </c>
      <c r="M10" s="6">
        <f t="shared" si="0"/>
        <v>10</v>
      </c>
      <c r="N10" s="76"/>
      <c r="O10" s="78"/>
      <c r="P10" s="78"/>
    </row>
    <row r="11" spans="1:16" ht="12.75">
      <c r="A11" s="82"/>
      <c r="B11" s="2" t="s">
        <v>48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10</v>
      </c>
      <c r="M11" s="6">
        <f t="shared" si="0"/>
        <v>10</v>
      </c>
      <c r="N11" s="76"/>
      <c r="O11" s="79"/>
      <c r="P11" s="79"/>
    </row>
    <row r="12" spans="1:16" s="5" customFormat="1" ht="9.75" customHeight="1">
      <c r="A12" s="2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12"/>
      <c r="O12" s="12"/>
      <c r="P12" s="12"/>
    </row>
    <row r="13" spans="1:16" ht="12.75">
      <c r="A13" s="80" t="s">
        <v>4</v>
      </c>
      <c r="B13" s="2" t="s">
        <v>48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10</v>
      </c>
      <c r="M13" s="6">
        <f t="shared" si="0"/>
        <v>10</v>
      </c>
      <c r="N13" s="76">
        <f>+M13+M14+M15</f>
        <v>35</v>
      </c>
      <c r="O13" s="77"/>
      <c r="P13" s="77"/>
    </row>
    <row r="14" spans="1:16" ht="12.75">
      <c r="A14" s="81"/>
      <c r="B14" s="2" t="s">
        <v>48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10</v>
      </c>
      <c r="M14" s="6">
        <f t="shared" si="0"/>
        <v>10</v>
      </c>
      <c r="N14" s="76"/>
      <c r="O14" s="78"/>
      <c r="P14" s="78"/>
    </row>
    <row r="15" spans="1:16" ht="12.75">
      <c r="A15" s="82"/>
      <c r="B15" s="2" t="s">
        <v>48</v>
      </c>
      <c r="C15" s="2">
        <v>0</v>
      </c>
      <c r="D15" s="2">
        <v>0</v>
      </c>
      <c r="E15" s="2">
        <v>0</v>
      </c>
      <c r="F15" s="2">
        <v>0</v>
      </c>
      <c r="G15" s="2">
        <v>5</v>
      </c>
      <c r="H15" s="2">
        <v>0</v>
      </c>
      <c r="I15" s="2">
        <v>0</v>
      </c>
      <c r="J15" s="2">
        <v>0</v>
      </c>
      <c r="K15" s="2">
        <v>0</v>
      </c>
      <c r="L15" s="2">
        <v>10</v>
      </c>
      <c r="M15" s="6">
        <f t="shared" si="0"/>
        <v>15</v>
      </c>
      <c r="N15" s="76"/>
      <c r="O15" s="79"/>
      <c r="P15" s="79"/>
    </row>
    <row r="16" spans="1:16" s="5" customFormat="1" ht="9.75" customHeight="1">
      <c r="A16" s="22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12"/>
      <c r="O16" s="12"/>
      <c r="P16" s="12"/>
    </row>
    <row r="17" spans="1:16" ht="12.75">
      <c r="A17" s="80" t="s">
        <v>5</v>
      </c>
      <c r="B17" s="2" t="s">
        <v>48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10</v>
      </c>
      <c r="M17" s="6">
        <f t="shared" si="0"/>
        <v>10</v>
      </c>
      <c r="N17" s="76">
        <f>+M17+M18+M19</f>
        <v>30</v>
      </c>
      <c r="O17" s="77"/>
      <c r="P17" s="77"/>
    </row>
    <row r="18" spans="1:16" ht="12.75">
      <c r="A18" s="81"/>
      <c r="B18" s="2" t="s">
        <v>48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10</v>
      </c>
      <c r="M18" s="6">
        <f t="shared" si="0"/>
        <v>10</v>
      </c>
      <c r="N18" s="76"/>
      <c r="O18" s="78"/>
      <c r="P18" s="78"/>
    </row>
    <row r="19" spans="1:16" ht="12.75">
      <c r="A19" s="82"/>
      <c r="B19" s="2" t="s">
        <v>48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10</v>
      </c>
      <c r="M19" s="6">
        <f t="shared" si="0"/>
        <v>10</v>
      </c>
      <c r="N19" s="76"/>
      <c r="O19" s="79"/>
      <c r="P19" s="79"/>
    </row>
    <row r="20" spans="1:16" s="5" customFormat="1" ht="9.75" customHeight="1">
      <c r="A20" s="2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12"/>
      <c r="O20" s="12"/>
      <c r="P20" s="12"/>
    </row>
    <row r="21" spans="1:16" ht="12.75">
      <c r="A21" s="80" t="s">
        <v>16</v>
      </c>
      <c r="B21" s="2" t="s">
        <v>48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10</v>
      </c>
      <c r="M21" s="6">
        <f t="shared" si="0"/>
        <v>10</v>
      </c>
      <c r="N21" s="76">
        <f>+M21+M22+M23</f>
        <v>30</v>
      </c>
      <c r="O21" s="77"/>
      <c r="P21" s="77"/>
    </row>
    <row r="22" spans="1:16" ht="12.75">
      <c r="A22" s="81"/>
      <c r="B22" s="2" t="s">
        <v>48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10</v>
      </c>
      <c r="M22" s="6">
        <f t="shared" si="0"/>
        <v>10</v>
      </c>
      <c r="N22" s="76"/>
      <c r="O22" s="78"/>
      <c r="P22" s="78"/>
    </row>
    <row r="23" spans="1:16" ht="12.75">
      <c r="A23" s="82"/>
      <c r="B23" s="2" t="s">
        <v>48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10</v>
      </c>
      <c r="M23" s="6">
        <f t="shared" si="0"/>
        <v>10</v>
      </c>
      <c r="N23" s="76"/>
      <c r="O23" s="79"/>
      <c r="P23" s="79"/>
    </row>
    <row r="24" spans="1:16" s="5" customFormat="1" ht="9.75" customHeight="1">
      <c r="A24" s="2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12"/>
      <c r="O24" s="12"/>
      <c r="P24" s="12"/>
    </row>
    <row r="25" spans="1:16" ht="12.75">
      <c r="A25" s="75" t="s">
        <v>6</v>
      </c>
      <c r="B25" s="2" t="s">
        <v>48</v>
      </c>
      <c r="C25" s="2">
        <v>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10</v>
      </c>
      <c r="M25" s="6">
        <f t="shared" si="0"/>
        <v>14</v>
      </c>
      <c r="N25" s="76">
        <f>+M25+M26+M27</f>
        <v>39</v>
      </c>
      <c r="O25" s="77"/>
      <c r="P25" s="77"/>
    </row>
    <row r="26" spans="1:16" ht="12.75">
      <c r="A26" s="75"/>
      <c r="B26" s="2" t="s">
        <v>48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10</v>
      </c>
      <c r="M26" s="6">
        <f t="shared" si="0"/>
        <v>10</v>
      </c>
      <c r="N26" s="76"/>
      <c r="O26" s="78"/>
      <c r="P26" s="78"/>
    </row>
    <row r="27" spans="1:16" ht="12.75">
      <c r="A27" s="75"/>
      <c r="B27" s="2" t="s">
        <v>48</v>
      </c>
      <c r="C27" s="2">
        <v>0</v>
      </c>
      <c r="D27" s="2">
        <v>0</v>
      </c>
      <c r="E27" s="2">
        <v>0</v>
      </c>
      <c r="F27" s="2">
        <v>0</v>
      </c>
      <c r="G27" s="2">
        <v>5</v>
      </c>
      <c r="H27" s="2">
        <v>0</v>
      </c>
      <c r="I27" s="2">
        <v>0</v>
      </c>
      <c r="J27" s="2">
        <v>0</v>
      </c>
      <c r="K27" s="2">
        <v>0</v>
      </c>
      <c r="L27" s="2">
        <v>10</v>
      </c>
      <c r="M27" s="6">
        <f t="shared" si="0"/>
        <v>15</v>
      </c>
      <c r="N27" s="76"/>
      <c r="O27" s="79"/>
      <c r="P27" s="79"/>
    </row>
    <row r="28" spans="1:16" s="5" customFormat="1" ht="9.75" customHeight="1">
      <c r="A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12"/>
      <c r="O28" s="12"/>
      <c r="P28" s="12"/>
    </row>
    <row r="29" spans="1:16" ht="12.75">
      <c r="A29" s="80" t="s">
        <v>15</v>
      </c>
      <c r="B29" s="2" t="s">
        <v>48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10</v>
      </c>
      <c r="M29" s="6">
        <f t="shared" si="0"/>
        <v>10</v>
      </c>
      <c r="N29" s="76">
        <f>+M29+M30+M31</f>
        <v>21</v>
      </c>
      <c r="O29" s="77"/>
      <c r="P29" s="77"/>
    </row>
    <row r="30" spans="1:16" ht="12.75">
      <c r="A30" s="81"/>
      <c r="B30" s="2" t="s">
        <v>48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10</v>
      </c>
      <c r="M30" s="6">
        <f t="shared" si="0"/>
        <v>10</v>
      </c>
      <c r="N30" s="76"/>
      <c r="O30" s="78"/>
      <c r="P30" s="78"/>
    </row>
    <row r="31" spans="1:16" ht="12.75">
      <c r="A31" s="82"/>
      <c r="B31" s="2" t="s">
        <v>48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6">
        <f t="shared" si="0"/>
        <v>1</v>
      </c>
      <c r="N31" s="76"/>
      <c r="O31" s="79"/>
      <c r="P31" s="79"/>
    </row>
    <row r="32" spans="1:16" s="5" customFormat="1" ht="9.75" customHeight="1">
      <c r="A32" s="2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12"/>
      <c r="O32" s="12"/>
      <c r="P32" s="12"/>
    </row>
    <row r="33" spans="1:16" ht="12.75">
      <c r="A33" s="80" t="s">
        <v>7</v>
      </c>
      <c r="B33" s="2" t="s">
        <v>48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10</v>
      </c>
      <c r="M33" s="6">
        <f t="shared" si="0"/>
        <v>10</v>
      </c>
      <c r="N33" s="76">
        <f>+M33+M34+M35</f>
        <v>34</v>
      </c>
      <c r="O33" s="77"/>
      <c r="P33" s="77"/>
    </row>
    <row r="34" spans="1:16" ht="12.75">
      <c r="A34" s="81"/>
      <c r="B34" s="2" t="s">
        <v>48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10</v>
      </c>
      <c r="M34" s="6">
        <f t="shared" si="0"/>
        <v>10</v>
      </c>
      <c r="N34" s="76"/>
      <c r="O34" s="78"/>
      <c r="P34" s="78"/>
    </row>
    <row r="35" spans="1:16" ht="12.75">
      <c r="A35" s="82"/>
      <c r="B35" s="2" t="s">
        <v>48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4</v>
      </c>
      <c r="L35" s="2">
        <v>10</v>
      </c>
      <c r="M35" s="6">
        <f t="shared" si="0"/>
        <v>14</v>
      </c>
      <c r="N35" s="76"/>
      <c r="O35" s="79"/>
      <c r="P35" s="79"/>
    </row>
    <row r="36" spans="1:16" s="5" customFormat="1" ht="9.75" customHeight="1">
      <c r="A36" s="2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12"/>
      <c r="O36" s="12"/>
      <c r="P36" s="12"/>
    </row>
    <row r="37" spans="1:16" ht="12.75">
      <c r="A37" s="80" t="s">
        <v>8</v>
      </c>
      <c r="B37" s="2" t="s">
        <v>48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10</v>
      </c>
      <c r="M37" s="6">
        <f t="shared" si="0"/>
        <v>10</v>
      </c>
      <c r="N37" s="76">
        <f>+M37+M38+M39</f>
        <v>35</v>
      </c>
      <c r="O37" s="77"/>
      <c r="P37" s="77"/>
    </row>
    <row r="38" spans="1:16" ht="12.75">
      <c r="A38" s="81"/>
      <c r="B38" s="2" t="s">
        <v>48</v>
      </c>
      <c r="C38" s="2">
        <v>0</v>
      </c>
      <c r="D38" s="2">
        <v>0</v>
      </c>
      <c r="E38" s="2">
        <v>0</v>
      </c>
      <c r="F38" s="2">
        <v>0</v>
      </c>
      <c r="G38" s="2">
        <v>5</v>
      </c>
      <c r="H38" s="2">
        <v>0</v>
      </c>
      <c r="I38" s="2">
        <v>0</v>
      </c>
      <c r="J38" s="2">
        <v>0</v>
      </c>
      <c r="K38" s="2">
        <v>0</v>
      </c>
      <c r="L38" s="2">
        <v>10</v>
      </c>
      <c r="M38" s="6">
        <f t="shared" si="0"/>
        <v>15</v>
      </c>
      <c r="N38" s="76"/>
      <c r="O38" s="78"/>
      <c r="P38" s="78"/>
    </row>
    <row r="39" spans="1:16" ht="12.75">
      <c r="A39" s="82"/>
      <c r="B39" s="2" t="s">
        <v>48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10</v>
      </c>
      <c r="M39" s="6">
        <f t="shared" si="0"/>
        <v>10</v>
      </c>
      <c r="N39" s="76"/>
      <c r="O39" s="79"/>
      <c r="P39" s="79"/>
    </row>
    <row r="40" spans="1:16" s="5" customFormat="1" ht="9.75" customHeight="1">
      <c r="A40" s="22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  <c r="N40" s="12"/>
      <c r="O40" s="12"/>
      <c r="P40" s="12"/>
    </row>
    <row r="41" spans="1:16" ht="12.75">
      <c r="A41" s="80" t="s">
        <v>9</v>
      </c>
      <c r="B41" s="2" t="s">
        <v>48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10</v>
      </c>
      <c r="M41" s="6">
        <f t="shared" si="0"/>
        <v>10</v>
      </c>
      <c r="N41" s="76">
        <f>+M41+M42+M43</f>
        <v>34</v>
      </c>
      <c r="O41" s="77"/>
      <c r="P41" s="77"/>
    </row>
    <row r="42" spans="1:16" ht="12.75">
      <c r="A42" s="81"/>
      <c r="B42" s="2" t="s">
        <v>48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4</v>
      </c>
      <c r="L42" s="2">
        <v>10</v>
      </c>
      <c r="M42" s="6">
        <f t="shared" si="0"/>
        <v>14</v>
      </c>
      <c r="N42" s="76"/>
      <c r="O42" s="78"/>
      <c r="P42" s="78"/>
    </row>
    <row r="43" spans="1:16" ht="12.75">
      <c r="A43" s="82"/>
      <c r="B43" s="2" t="s">
        <v>48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10</v>
      </c>
      <c r="M43" s="6">
        <f t="shared" si="0"/>
        <v>10</v>
      </c>
      <c r="N43" s="76"/>
      <c r="O43" s="79"/>
      <c r="P43" s="79"/>
    </row>
    <row r="44" spans="1:16" s="5" customFormat="1" ht="9.75" customHeight="1">
      <c r="A44" s="22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  <c r="N44" s="12"/>
      <c r="O44" s="12"/>
      <c r="P44" s="12"/>
    </row>
    <row r="45" spans="1:16" ht="12.75">
      <c r="A45" s="80" t="s">
        <v>10</v>
      </c>
      <c r="B45" s="2" t="s">
        <v>48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10</v>
      </c>
      <c r="M45" s="6">
        <f t="shared" si="0"/>
        <v>10</v>
      </c>
      <c r="N45" s="76">
        <f>+M45+M46+M47</f>
        <v>25</v>
      </c>
      <c r="O45" s="77"/>
      <c r="P45" s="77"/>
    </row>
    <row r="46" spans="1:16" ht="12.75">
      <c r="A46" s="81"/>
      <c r="B46" s="2" t="s">
        <v>48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4</v>
      </c>
      <c r="J46" s="2">
        <v>0</v>
      </c>
      <c r="K46" s="2">
        <v>0</v>
      </c>
      <c r="L46" s="2">
        <v>1</v>
      </c>
      <c r="M46" s="6">
        <f t="shared" si="0"/>
        <v>5</v>
      </c>
      <c r="N46" s="76"/>
      <c r="O46" s="78"/>
      <c r="P46" s="78"/>
    </row>
    <row r="47" spans="1:16" ht="12.75">
      <c r="A47" s="82"/>
      <c r="B47" s="2" t="s">
        <v>48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10</v>
      </c>
      <c r="M47" s="6">
        <f t="shared" si="0"/>
        <v>10</v>
      </c>
      <c r="N47" s="76"/>
      <c r="O47" s="79"/>
      <c r="P47" s="79"/>
    </row>
    <row r="48" spans="1:16" s="5" customFormat="1" ht="9.75" customHeight="1">
      <c r="A48" s="22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  <c r="N48" s="12"/>
      <c r="O48" s="12"/>
      <c r="P48" s="12"/>
    </row>
    <row r="49" spans="1:16" ht="12.75">
      <c r="A49" s="80" t="s">
        <v>11</v>
      </c>
      <c r="B49" s="2" t="s">
        <v>48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10</v>
      </c>
      <c r="M49" s="6">
        <f t="shared" si="0"/>
        <v>10</v>
      </c>
      <c r="N49" s="76">
        <f>+M49+M50+M51</f>
        <v>30</v>
      </c>
      <c r="O49" s="77"/>
      <c r="P49" s="77"/>
    </row>
    <row r="50" spans="1:16" ht="12.75">
      <c r="A50" s="81"/>
      <c r="B50" s="2" t="s">
        <v>48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10</v>
      </c>
      <c r="M50" s="6">
        <f t="shared" si="0"/>
        <v>10</v>
      </c>
      <c r="N50" s="76"/>
      <c r="O50" s="78"/>
      <c r="P50" s="78"/>
    </row>
    <row r="51" spans="1:16" ht="12.75">
      <c r="A51" s="82"/>
      <c r="B51" s="2" t="s">
        <v>48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10</v>
      </c>
      <c r="M51" s="6">
        <f t="shared" si="0"/>
        <v>10</v>
      </c>
      <c r="N51" s="76"/>
      <c r="O51" s="79"/>
      <c r="P51" s="79"/>
    </row>
    <row r="52" spans="1:16" s="5" customFormat="1" ht="9.75" customHeight="1">
      <c r="A52" s="2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1"/>
      <c r="N52" s="12"/>
      <c r="O52" s="12"/>
      <c r="P52" s="12"/>
    </row>
    <row r="53" spans="1:16" ht="12.75">
      <c r="A53" s="80" t="s">
        <v>12</v>
      </c>
      <c r="B53" s="2" t="s">
        <v>48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10</v>
      </c>
      <c r="M53" s="6">
        <f t="shared" si="0"/>
        <v>10</v>
      </c>
      <c r="N53" s="76">
        <f>+M53+M54+M55</f>
        <v>30</v>
      </c>
      <c r="O53" s="77"/>
      <c r="P53" s="77"/>
    </row>
    <row r="54" spans="1:16" ht="12.75">
      <c r="A54" s="81"/>
      <c r="B54" s="2" t="s">
        <v>48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10</v>
      </c>
      <c r="M54" s="6">
        <f t="shared" si="0"/>
        <v>10</v>
      </c>
      <c r="N54" s="76"/>
      <c r="O54" s="78"/>
      <c r="P54" s="78"/>
    </row>
    <row r="55" spans="1:16" ht="12.75">
      <c r="A55" s="82"/>
      <c r="B55" s="2" t="s">
        <v>48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10</v>
      </c>
      <c r="M55" s="6">
        <f t="shared" si="0"/>
        <v>10</v>
      </c>
      <c r="N55" s="76"/>
      <c r="O55" s="79"/>
      <c r="P55" s="79"/>
    </row>
    <row r="56" spans="1:16" s="5" customFormat="1" ht="9.75" customHeight="1">
      <c r="A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1"/>
      <c r="N56" s="12"/>
      <c r="O56" s="12"/>
      <c r="P56" s="12"/>
    </row>
    <row r="57" spans="1:16" ht="12.75">
      <c r="A57" s="75" t="s">
        <v>13</v>
      </c>
      <c r="B57" s="2" t="s">
        <v>48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10</v>
      </c>
      <c r="M57" s="6">
        <f t="shared" si="0"/>
        <v>10</v>
      </c>
      <c r="N57" s="76">
        <f>+M57+M58+M59</f>
        <v>30</v>
      </c>
      <c r="O57" s="77"/>
      <c r="P57" s="77"/>
    </row>
    <row r="58" spans="1:16" ht="12.75">
      <c r="A58" s="75"/>
      <c r="B58" s="2" t="s">
        <v>48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10</v>
      </c>
      <c r="M58" s="6">
        <f t="shared" si="0"/>
        <v>10</v>
      </c>
      <c r="N58" s="76"/>
      <c r="O58" s="78"/>
      <c r="P58" s="78"/>
    </row>
    <row r="59" spans="1:16" ht="12.75">
      <c r="A59" s="75"/>
      <c r="B59" s="2" t="s">
        <v>48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10</v>
      </c>
      <c r="M59" s="6">
        <f t="shared" si="0"/>
        <v>10</v>
      </c>
      <c r="N59" s="76"/>
      <c r="O59" s="79"/>
      <c r="P59" s="79"/>
    </row>
    <row r="60" spans="1:16" s="5" customFormat="1" ht="9.75" customHeight="1">
      <c r="A60" s="22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  <c r="N60" s="12"/>
      <c r="O60" s="12"/>
      <c r="P60" s="12"/>
    </row>
    <row r="61" spans="1:16" ht="12.75">
      <c r="A61" s="75" t="s">
        <v>14</v>
      </c>
      <c r="B61" s="2" t="s">
        <v>48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10</v>
      </c>
      <c r="M61" s="6">
        <f t="shared" si="0"/>
        <v>10</v>
      </c>
      <c r="N61" s="76">
        <f>+M61+M62+M63</f>
        <v>30</v>
      </c>
      <c r="O61" s="77"/>
      <c r="P61" s="77"/>
    </row>
    <row r="62" spans="1:16" ht="12.75">
      <c r="A62" s="75"/>
      <c r="B62" s="2" t="s">
        <v>48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10</v>
      </c>
      <c r="M62" s="6">
        <f t="shared" si="0"/>
        <v>10</v>
      </c>
      <c r="N62" s="76"/>
      <c r="O62" s="78"/>
      <c r="P62" s="78"/>
    </row>
    <row r="63" spans="1:16" ht="12.75">
      <c r="A63" s="75"/>
      <c r="B63" s="2" t="s">
        <v>48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10</v>
      </c>
      <c r="M63" s="6">
        <f t="shared" si="0"/>
        <v>10</v>
      </c>
      <c r="N63" s="76"/>
      <c r="O63" s="79"/>
      <c r="P63" s="79"/>
    </row>
    <row r="64" spans="1:16" s="5" customFormat="1" ht="9.75" customHeight="1">
      <c r="A64" s="22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12"/>
      <c r="O64" s="12"/>
      <c r="P64" s="12"/>
    </row>
    <row r="65" spans="1:16" ht="12.75">
      <c r="A65" s="75" t="s">
        <v>43</v>
      </c>
      <c r="B65" s="2" t="s">
        <v>48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10</v>
      </c>
      <c r="M65" s="6">
        <f t="shared" si="0"/>
        <v>10</v>
      </c>
      <c r="N65" s="76">
        <f>+M65+M66+M67</f>
        <v>30</v>
      </c>
      <c r="O65" s="77"/>
      <c r="P65" s="77"/>
    </row>
    <row r="66" spans="1:16" ht="12.75">
      <c r="A66" s="75"/>
      <c r="B66" s="2" t="s">
        <v>48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10</v>
      </c>
      <c r="M66" s="6">
        <f t="shared" si="0"/>
        <v>10</v>
      </c>
      <c r="N66" s="76"/>
      <c r="O66" s="78"/>
      <c r="P66" s="78"/>
    </row>
    <row r="67" spans="1:16" ht="12.75">
      <c r="A67" s="75"/>
      <c r="B67" s="2" t="s">
        <v>48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10</v>
      </c>
      <c r="M67" s="6">
        <f t="shared" si="0"/>
        <v>10</v>
      </c>
      <c r="N67" s="76"/>
      <c r="O67" s="79"/>
      <c r="P67" s="79"/>
    </row>
    <row r="68" spans="1:16" ht="15.75">
      <c r="A68" s="2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8"/>
      <c r="N68" s="16"/>
      <c r="O68" s="17"/>
      <c r="P68" s="17"/>
    </row>
    <row r="69" spans="1:16" s="26" customFormat="1" ht="24.75" customHeight="1">
      <c r="A69" s="9" t="s">
        <v>56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5"/>
      <c r="N69" s="16"/>
      <c r="O69" s="17"/>
      <c r="P69" s="17"/>
    </row>
    <row r="70" spans="1:16" s="26" customFormat="1" ht="24.75" customHeight="1">
      <c r="A70" s="9" t="s">
        <v>55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4"/>
      <c r="M70" s="25"/>
      <c r="N70" s="16"/>
      <c r="O70" s="17"/>
      <c r="P70" s="17"/>
    </row>
    <row r="71" spans="1:14" s="26" customFormat="1" ht="15" customHeight="1">
      <c r="A71" s="9"/>
      <c r="N71" s="28"/>
    </row>
    <row r="72" spans="1:14" s="26" customFormat="1" ht="15" customHeight="1">
      <c r="A72" s="9" t="s">
        <v>52</v>
      </c>
      <c r="N72" s="28"/>
    </row>
    <row r="73" spans="1:14" s="26" customFormat="1" ht="15" customHeight="1">
      <c r="A73" s="9" t="s">
        <v>53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N73" s="28"/>
    </row>
    <row r="74" spans="1:14" s="26" customFormat="1" ht="15" customHeight="1">
      <c r="A74" s="9" t="s">
        <v>54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N74" s="28"/>
    </row>
  </sheetData>
  <sheetProtection/>
  <mergeCells count="64">
    <mergeCell ref="A9:A11"/>
    <mergeCell ref="N9:N11"/>
    <mergeCell ref="O9:O11"/>
    <mergeCell ref="P9:P11"/>
    <mergeCell ref="A5:A7"/>
    <mergeCell ref="N5:N7"/>
    <mergeCell ref="O5:O7"/>
    <mergeCell ref="P5:P7"/>
    <mergeCell ref="A17:A19"/>
    <mergeCell ref="N17:N19"/>
    <mergeCell ref="O17:O19"/>
    <mergeCell ref="P17:P19"/>
    <mergeCell ref="A13:A15"/>
    <mergeCell ref="N13:N15"/>
    <mergeCell ref="O13:O15"/>
    <mergeCell ref="P13:P15"/>
    <mergeCell ref="A25:A27"/>
    <mergeCell ref="N25:N27"/>
    <mergeCell ref="O25:O27"/>
    <mergeCell ref="P25:P27"/>
    <mergeCell ref="A21:A23"/>
    <mergeCell ref="N21:N23"/>
    <mergeCell ref="O21:O23"/>
    <mergeCell ref="P21:P23"/>
    <mergeCell ref="A33:A35"/>
    <mergeCell ref="N33:N35"/>
    <mergeCell ref="O33:O35"/>
    <mergeCell ref="P33:P35"/>
    <mergeCell ref="A29:A31"/>
    <mergeCell ref="N29:N31"/>
    <mergeCell ref="O29:O31"/>
    <mergeCell ref="P29:P31"/>
    <mergeCell ref="A41:A43"/>
    <mergeCell ref="N41:N43"/>
    <mergeCell ref="O41:O43"/>
    <mergeCell ref="P41:P43"/>
    <mergeCell ref="A37:A39"/>
    <mergeCell ref="N37:N39"/>
    <mergeCell ref="O37:O39"/>
    <mergeCell ref="P37:P39"/>
    <mergeCell ref="A49:A51"/>
    <mergeCell ref="N49:N51"/>
    <mergeCell ref="O49:O51"/>
    <mergeCell ref="P49:P51"/>
    <mergeCell ref="A45:A47"/>
    <mergeCell ref="N45:N47"/>
    <mergeCell ref="O45:O47"/>
    <mergeCell ref="P45:P47"/>
    <mergeCell ref="A57:A59"/>
    <mergeCell ref="N57:N59"/>
    <mergeCell ref="O57:O59"/>
    <mergeCell ref="P57:P59"/>
    <mergeCell ref="A53:A55"/>
    <mergeCell ref="N53:N55"/>
    <mergeCell ref="O53:O55"/>
    <mergeCell ref="P53:P55"/>
    <mergeCell ref="A65:A67"/>
    <mergeCell ref="N65:N67"/>
    <mergeCell ref="O65:O67"/>
    <mergeCell ref="P65:P67"/>
    <mergeCell ref="A61:A63"/>
    <mergeCell ref="N61:N63"/>
    <mergeCell ref="O61:O63"/>
    <mergeCell ref="P61:P63"/>
  </mergeCells>
  <printOptions/>
  <pageMargins left="0.7480314960629921" right="0.15748031496062992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8">
      <selection activeCell="D8" sqref="D8"/>
    </sheetView>
  </sheetViews>
  <sheetFormatPr defaultColWidth="9.140625" defaultRowHeight="12.75"/>
  <cols>
    <col min="1" max="1" width="29.7109375" style="0" customWidth="1"/>
    <col min="2" max="2" width="17.28125" style="0" customWidth="1"/>
    <col min="3" max="5" width="7.140625" style="0" customWidth="1"/>
    <col min="6" max="6" width="12.00390625" style="5" customWidth="1"/>
    <col min="7" max="7" width="11.57421875" style="0" customWidth="1"/>
    <col min="8" max="8" width="15.7109375" style="0" customWidth="1"/>
  </cols>
  <sheetData>
    <row r="1" ht="18">
      <c r="B1" s="8" t="s">
        <v>51</v>
      </c>
    </row>
    <row r="3" spans="1:8" s="9" customFormat="1" ht="33.75" customHeight="1">
      <c r="A3" s="19"/>
      <c r="B3" s="10" t="s">
        <v>47</v>
      </c>
      <c r="C3" s="10" t="s">
        <v>44</v>
      </c>
      <c r="D3" s="10" t="s">
        <v>45</v>
      </c>
      <c r="E3" s="10" t="s">
        <v>46</v>
      </c>
      <c r="F3" s="11" t="s">
        <v>57</v>
      </c>
      <c r="G3" s="10" t="s">
        <v>49</v>
      </c>
      <c r="H3" s="10" t="s">
        <v>50</v>
      </c>
    </row>
    <row r="5" spans="1:9" ht="12.75">
      <c r="A5" s="86" t="s">
        <v>2</v>
      </c>
      <c r="B5" s="2" t="s">
        <v>48</v>
      </c>
      <c r="C5" s="2">
        <v>0</v>
      </c>
      <c r="D5" s="2">
        <v>0</v>
      </c>
      <c r="E5" s="6">
        <f>SUM(C5:D5)</f>
        <v>0</v>
      </c>
      <c r="F5" s="76">
        <f>+E5+E6</f>
        <v>0</v>
      </c>
      <c r="G5" s="77">
        <v>1</v>
      </c>
      <c r="H5" s="77">
        <f>+MAX(E5:E9)</f>
        <v>0</v>
      </c>
      <c r="I5">
        <f>SUM(C5:D5)</f>
        <v>0</v>
      </c>
    </row>
    <row r="6" spans="1:8" ht="12.75">
      <c r="A6" s="87"/>
      <c r="B6" s="2" t="s">
        <v>48</v>
      </c>
      <c r="C6" s="2">
        <v>0</v>
      </c>
      <c r="D6" s="2">
        <v>0</v>
      </c>
      <c r="E6" s="6">
        <f aca="true" t="shared" si="0" ref="E6:E51">SUM(C6:D6)</f>
        <v>0</v>
      </c>
      <c r="F6" s="76"/>
      <c r="G6" s="79"/>
      <c r="H6" s="79"/>
    </row>
    <row r="7" spans="1:8" ht="9.75" customHeight="1">
      <c r="A7" s="7"/>
      <c r="C7" s="2"/>
      <c r="D7" s="2"/>
      <c r="E7" s="6"/>
      <c r="F7" s="12"/>
      <c r="G7" s="13"/>
      <c r="H7" s="13"/>
    </row>
    <row r="8" spans="1:8" ht="12.75">
      <c r="A8" s="86" t="s">
        <v>3</v>
      </c>
      <c r="B8" s="2" t="s">
        <v>48</v>
      </c>
      <c r="C8" s="2">
        <v>0</v>
      </c>
      <c r="D8" s="2">
        <v>0</v>
      </c>
      <c r="E8" s="6">
        <f t="shared" si="0"/>
        <v>0</v>
      </c>
      <c r="F8" s="76">
        <f>+E8+E9</f>
        <v>0</v>
      </c>
      <c r="G8" s="77"/>
      <c r="H8" s="77"/>
    </row>
    <row r="9" spans="1:8" ht="12.75">
      <c r="A9" s="87"/>
      <c r="B9" s="2" t="s">
        <v>48</v>
      </c>
      <c r="C9" s="2">
        <v>0</v>
      </c>
      <c r="D9" s="2">
        <v>0</v>
      </c>
      <c r="E9" s="6">
        <f t="shared" si="0"/>
        <v>0</v>
      </c>
      <c r="F9" s="76"/>
      <c r="G9" s="79"/>
      <c r="H9" s="79"/>
    </row>
    <row r="10" spans="1:8" ht="9.75" customHeight="1">
      <c r="A10" s="7"/>
      <c r="C10" s="2"/>
      <c r="D10" s="2"/>
      <c r="E10" s="6"/>
      <c r="F10" s="12"/>
      <c r="G10" s="13"/>
      <c r="H10" s="13"/>
    </row>
    <row r="11" spans="1:8" ht="12.75">
      <c r="A11" s="86" t="s">
        <v>4</v>
      </c>
      <c r="B11" s="2" t="s">
        <v>48</v>
      </c>
      <c r="C11" s="2">
        <v>0</v>
      </c>
      <c r="D11" s="2">
        <v>0</v>
      </c>
      <c r="E11" s="6">
        <f t="shared" si="0"/>
        <v>0</v>
      </c>
      <c r="F11" s="76">
        <f>+E11+E12</f>
        <v>5</v>
      </c>
      <c r="G11" s="77"/>
      <c r="H11" s="77"/>
    </row>
    <row r="12" spans="1:8" ht="12.75">
      <c r="A12" s="87"/>
      <c r="B12" s="2" t="s">
        <v>48</v>
      </c>
      <c r="C12" s="2">
        <v>0</v>
      </c>
      <c r="D12" s="2">
        <v>5</v>
      </c>
      <c r="E12" s="6">
        <f t="shared" si="0"/>
        <v>5</v>
      </c>
      <c r="F12" s="76"/>
      <c r="G12" s="79"/>
      <c r="H12" s="79"/>
    </row>
    <row r="13" spans="1:8" ht="9.75" customHeight="1">
      <c r="A13" s="7"/>
      <c r="C13" s="2"/>
      <c r="D13" s="2"/>
      <c r="E13" s="6"/>
      <c r="F13" s="12"/>
      <c r="G13" s="13"/>
      <c r="H13" s="13"/>
    </row>
    <row r="14" spans="1:8" ht="12.75">
      <c r="A14" s="86" t="s">
        <v>5</v>
      </c>
      <c r="B14" s="2" t="s">
        <v>48</v>
      </c>
      <c r="C14" s="2">
        <v>0</v>
      </c>
      <c r="D14" s="2">
        <v>0</v>
      </c>
      <c r="E14" s="6">
        <f t="shared" si="0"/>
        <v>0</v>
      </c>
      <c r="F14" s="76">
        <f>+E14+E15</f>
        <v>0</v>
      </c>
      <c r="G14" s="77"/>
      <c r="H14" s="77"/>
    </row>
    <row r="15" spans="1:8" ht="12.75">
      <c r="A15" s="87"/>
      <c r="B15" s="2" t="s">
        <v>48</v>
      </c>
      <c r="C15" s="2">
        <v>0</v>
      </c>
      <c r="D15" s="2">
        <v>0</v>
      </c>
      <c r="E15" s="6">
        <f t="shared" si="0"/>
        <v>0</v>
      </c>
      <c r="F15" s="76"/>
      <c r="G15" s="79"/>
      <c r="H15" s="79"/>
    </row>
    <row r="16" spans="1:8" ht="9.75" customHeight="1">
      <c r="A16" s="7"/>
      <c r="C16" s="2"/>
      <c r="D16" s="2"/>
      <c r="E16" s="6"/>
      <c r="F16" s="12"/>
      <c r="G16" s="13"/>
      <c r="H16" s="13"/>
    </row>
    <row r="17" spans="1:8" ht="12.75">
      <c r="A17" s="86" t="s">
        <v>16</v>
      </c>
      <c r="B17" s="2" t="s">
        <v>48</v>
      </c>
      <c r="C17" s="2">
        <v>0</v>
      </c>
      <c r="D17" s="2">
        <v>0</v>
      </c>
      <c r="E17" s="6">
        <f t="shared" si="0"/>
        <v>0</v>
      </c>
      <c r="F17" s="76">
        <f>+E17+E18</f>
        <v>0</v>
      </c>
      <c r="G17" s="77"/>
      <c r="H17" s="77"/>
    </row>
    <row r="18" spans="1:8" ht="12.75">
      <c r="A18" s="87"/>
      <c r="B18" s="2" t="s">
        <v>48</v>
      </c>
      <c r="C18" s="2">
        <v>0</v>
      </c>
      <c r="D18" s="2">
        <v>0</v>
      </c>
      <c r="E18" s="6">
        <f t="shared" si="0"/>
        <v>0</v>
      </c>
      <c r="F18" s="76"/>
      <c r="G18" s="79"/>
      <c r="H18" s="79"/>
    </row>
    <row r="19" spans="1:8" ht="9.75" customHeight="1">
      <c r="A19" s="7"/>
      <c r="C19" s="2"/>
      <c r="D19" s="2"/>
      <c r="E19" s="6"/>
      <c r="F19" s="12"/>
      <c r="G19" s="13"/>
      <c r="H19" s="13"/>
    </row>
    <row r="20" spans="1:8" ht="12.75">
      <c r="A20" s="88" t="s">
        <v>6</v>
      </c>
      <c r="B20" s="2" t="s">
        <v>48</v>
      </c>
      <c r="C20" s="2">
        <v>0</v>
      </c>
      <c r="D20" s="2">
        <v>0</v>
      </c>
      <c r="E20" s="6">
        <f t="shared" si="0"/>
        <v>0</v>
      </c>
      <c r="F20" s="76">
        <f>+E20+E21</f>
        <v>0</v>
      </c>
      <c r="G20" s="77"/>
      <c r="H20" s="77"/>
    </row>
    <row r="21" spans="1:8" ht="12.75">
      <c r="A21" s="88"/>
      <c r="B21" s="2" t="s">
        <v>48</v>
      </c>
      <c r="C21" s="2">
        <v>0</v>
      </c>
      <c r="D21" s="2">
        <v>0</v>
      </c>
      <c r="E21" s="6">
        <f t="shared" si="0"/>
        <v>0</v>
      </c>
      <c r="F21" s="76"/>
      <c r="G21" s="79"/>
      <c r="H21" s="79"/>
    </row>
    <row r="22" spans="1:8" ht="9.75" customHeight="1">
      <c r="A22" s="7"/>
      <c r="C22" s="2"/>
      <c r="D22" s="2"/>
      <c r="E22" s="6"/>
      <c r="F22" s="12"/>
      <c r="G22" s="13"/>
      <c r="H22" s="13"/>
    </row>
    <row r="23" spans="1:8" ht="12.75">
      <c r="A23" s="80" t="s">
        <v>15</v>
      </c>
      <c r="B23" s="2" t="s">
        <v>48</v>
      </c>
      <c r="C23" s="2">
        <v>0</v>
      </c>
      <c r="D23" s="2">
        <v>0</v>
      </c>
      <c r="E23" s="6">
        <f t="shared" si="0"/>
        <v>0</v>
      </c>
      <c r="F23" s="76">
        <f>+E23+E24</f>
        <v>0</v>
      </c>
      <c r="G23" s="77"/>
      <c r="H23" s="77"/>
    </row>
    <row r="24" spans="1:8" ht="12.75">
      <c r="A24" s="82"/>
      <c r="B24" s="2" t="s">
        <v>48</v>
      </c>
      <c r="C24" s="2">
        <v>0</v>
      </c>
      <c r="D24" s="2">
        <v>0</v>
      </c>
      <c r="E24" s="6">
        <f t="shared" si="0"/>
        <v>0</v>
      </c>
      <c r="F24" s="76"/>
      <c r="G24" s="79"/>
      <c r="H24" s="79"/>
    </row>
    <row r="25" spans="1:8" ht="9.75" customHeight="1">
      <c r="A25" s="7"/>
      <c r="C25" s="2"/>
      <c r="D25" s="2"/>
      <c r="E25" s="6"/>
      <c r="F25" s="12"/>
      <c r="G25" s="13"/>
      <c r="H25" s="13"/>
    </row>
    <row r="26" spans="1:8" ht="12.75">
      <c r="A26" s="86" t="s">
        <v>7</v>
      </c>
      <c r="B26" s="2" t="s">
        <v>48</v>
      </c>
      <c r="C26" s="2">
        <v>0</v>
      </c>
      <c r="D26" s="2">
        <v>0</v>
      </c>
      <c r="E26" s="6">
        <f t="shared" si="0"/>
        <v>0</v>
      </c>
      <c r="F26" s="76">
        <f>+E26+E27</f>
        <v>0</v>
      </c>
      <c r="G26" s="77"/>
      <c r="H26" s="77"/>
    </row>
    <row r="27" spans="1:8" ht="12.75">
      <c r="A27" s="87"/>
      <c r="B27" s="2" t="s">
        <v>48</v>
      </c>
      <c r="C27" s="2">
        <v>0</v>
      </c>
      <c r="D27" s="2">
        <v>0</v>
      </c>
      <c r="E27" s="6">
        <f t="shared" si="0"/>
        <v>0</v>
      </c>
      <c r="F27" s="76"/>
      <c r="G27" s="79"/>
      <c r="H27" s="79"/>
    </row>
    <row r="28" spans="1:8" ht="9.75" customHeight="1">
      <c r="A28" s="7"/>
      <c r="C28" s="2"/>
      <c r="D28" s="2"/>
      <c r="E28" s="6"/>
      <c r="F28" s="12"/>
      <c r="G28" s="13"/>
      <c r="H28" s="13"/>
    </row>
    <row r="29" spans="1:8" ht="12.75">
      <c r="A29" s="86" t="s">
        <v>8</v>
      </c>
      <c r="B29" s="2" t="s">
        <v>48</v>
      </c>
      <c r="C29" s="2">
        <v>0</v>
      </c>
      <c r="D29" s="2">
        <v>0</v>
      </c>
      <c r="E29" s="6">
        <f t="shared" si="0"/>
        <v>0</v>
      </c>
      <c r="F29" s="76">
        <f>+E29+E30</f>
        <v>0</v>
      </c>
      <c r="G29" s="77"/>
      <c r="H29" s="77"/>
    </row>
    <row r="30" spans="1:8" ht="12.75">
      <c r="A30" s="87"/>
      <c r="B30" s="2" t="s">
        <v>48</v>
      </c>
      <c r="C30" s="2">
        <v>0</v>
      </c>
      <c r="D30" s="2">
        <v>0</v>
      </c>
      <c r="E30" s="6">
        <f t="shared" si="0"/>
        <v>0</v>
      </c>
      <c r="F30" s="76"/>
      <c r="G30" s="79"/>
      <c r="H30" s="79"/>
    </row>
    <row r="31" spans="1:8" ht="9.75" customHeight="1">
      <c r="A31" s="7"/>
      <c r="C31" s="2"/>
      <c r="D31" s="2"/>
      <c r="E31" s="6"/>
      <c r="F31" s="12"/>
      <c r="G31" s="13"/>
      <c r="H31" s="13"/>
    </row>
    <row r="32" spans="1:8" ht="12.75">
      <c r="A32" s="86" t="s">
        <v>9</v>
      </c>
      <c r="B32" s="2" t="s">
        <v>48</v>
      </c>
      <c r="C32" s="2">
        <v>0</v>
      </c>
      <c r="D32" s="2">
        <v>0</v>
      </c>
      <c r="E32" s="6">
        <f t="shared" si="0"/>
        <v>0</v>
      </c>
      <c r="F32" s="76">
        <f>+E32+E33</f>
        <v>0</v>
      </c>
      <c r="G32" s="77"/>
      <c r="H32" s="77"/>
    </row>
    <row r="33" spans="1:8" ht="12.75">
      <c r="A33" s="87"/>
      <c r="B33" s="2" t="s">
        <v>48</v>
      </c>
      <c r="C33" s="2">
        <v>0</v>
      </c>
      <c r="D33" s="2">
        <v>0</v>
      </c>
      <c r="E33" s="6">
        <f t="shared" si="0"/>
        <v>0</v>
      </c>
      <c r="F33" s="76"/>
      <c r="G33" s="79"/>
      <c r="H33" s="79"/>
    </row>
    <row r="34" spans="1:8" ht="9.75" customHeight="1">
      <c r="A34" s="7"/>
      <c r="C34" s="2"/>
      <c r="D34" s="2"/>
      <c r="E34" s="6"/>
      <c r="F34" s="12"/>
      <c r="G34" s="13"/>
      <c r="H34" s="13"/>
    </row>
    <row r="35" spans="1:8" ht="12.75">
      <c r="A35" s="86" t="s">
        <v>10</v>
      </c>
      <c r="B35" s="2" t="s">
        <v>48</v>
      </c>
      <c r="C35" s="2">
        <v>0</v>
      </c>
      <c r="D35" s="2">
        <v>0</v>
      </c>
      <c r="E35" s="6">
        <f t="shared" si="0"/>
        <v>0</v>
      </c>
      <c r="F35" s="76">
        <f>+E35+E36</f>
        <v>0</v>
      </c>
      <c r="G35" s="77"/>
      <c r="H35" s="77"/>
    </row>
    <row r="36" spans="1:8" ht="12.75">
      <c r="A36" s="87"/>
      <c r="B36" s="2" t="s">
        <v>48</v>
      </c>
      <c r="C36" s="2">
        <v>0</v>
      </c>
      <c r="D36" s="2">
        <v>0</v>
      </c>
      <c r="E36" s="6">
        <f t="shared" si="0"/>
        <v>0</v>
      </c>
      <c r="F36" s="76"/>
      <c r="G36" s="79"/>
      <c r="H36" s="79"/>
    </row>
    <row r="37" spans="1:8" ht="9.75" customHeight="1">
      <c r="A37" s="7"/>
      <c r="C37" s="2"/>
      <c r="D37" s="2"/>
      <c r="E37" s="6"/>
      <c r="F37" s="12"/>
      <c r="G37" s="13"/>
      <c r="H37" s="13"/>
    </row>
    <row r="38" spans="1:8" ht="12.75">
      <c r="A38" s="86" t="s">
        <v>11</v>
      </c>
      <c r="B38" s="2" t="s">
        <v>48</v>
      </c>
      <c r="C38" s="2">
        <v>0</v>
      </c>
      <c r="D38" s="2">
        <v>0</v>
      </c>
      <c r="E38" s="6">
        <f t="shared" si="0"/>
        <v>0</v>
      </c>
      <c r="F38" s="76">
        <f>+E38+E39</f>
        <v>0</v>
      </c>
      <c r="G38" s="77"/>
      <c r="H38" s="77"/>
    </row>
    <row r="39" spans="1:8" ht="12.75">
      <c r="A39" s="87"/>
      <c r="B39" s="2" t="s">
        <v>48</v>
      </c>
      <c r="C39" s="2">
        <v>0</v>
      </c>
      <c r="D39" s="2">
        <v>0</v>
      </c>
      <c r="E39" s="6">
        <f t="shared" si="0"/>
        <v>0</v>
      </c>
      <c r="F39" s="76"/>
      <c r="G39" s="79"/>
      <c r="H39" s="79"/>
    </row>
    <row r="40" spans="1:8" ht="9.75" customHeight="1">
      <c r="A40" s="7"/>
      <c r="C40" s="2"/>
      <c r="D40" s="2"/>
      <c r="E40" s="6"/>
      <c r="F40" s="12"/>
      <c r="G40" s="13"/>
      <c r="H40" s="13"/>
    </row>
    <row r="41" spans="1:8" ht="12.75">
      <c r="A41" s="86" t="s">
        <v>12</v>
      </c>
      <c r="B41" s="2" t="s">
        <v>48</v>
      </c>
      <c r="C41" s="2">
        <v>0</v>
      </c>
      <c r="D41" s="2">
        <v>0</v>
      </c>
      <c r="E41" s="6">
        <f t="shared" si="0"/>
        <v>0</v>
      </c>
      <c r="F41" s="76">
        <f>+E41+E42</f>
        <v>0</v>
      </c>
      <c r="G41" s="77"/>
      <c r="H41" s="77"/>
    </row>
    <row r="42" spans="1:8" ht="12.75">
      <c r="A42" s="87"/>
      <c r="B42" s="2" t="s">
        <v>48</v>
      </c>
      <c r="C42" s="2">
        <v>0</v>
      </c>
      <c r="D42" s="2">
        <v>0</v>
      </c>
      <c r="E42" s="6">
        <f t="shared" si="0"/>
        <v>0</v>
      </c>
      <c r="F42" s="76"/>
      <c r="G42" s="79"/>
      <c r="H42" s="79"/>
    </row>
    <row r="43" spans="1:8" ht="9.75" customHeight="1">
      <c r="A43" s="7"/>
      <c r="C43" s="2"/>
      <c r="D43" s="2"/>
      <c r="E43" s="6"/>
      <c r="F43" s="12"/>
      <c r="G43" s="13"/>
      <c r="H43" s="13"/>
    </row>
    <row r="44" spans="1:8" ht="12.75">
      <c r="A44" s="88" t="s">
        <v>13</v>
      </c>
      <c r="B44" s="2" t="s">
        <v>48</v>
      </c>
      <c r="C44" s="2">
        <v>0</v>
      </c>
      <c r="D44" s="2">
        <v>0</v>
      </c>
      <c r="E44" s="6">
        <f t="shared" si="0"/>
        <v>0</v>
      </c>
      <c r="F44" s="76">
        <f>+E44+E45</f>
        <v>0</v>
      </c>
      <c r="G44" s="77"/>
      <c r="H44" s="77"/>
    </row>
    <row r="45" spans="1:8" ht="12.75">
      <c r="A45" s="88"/>
      <c r="B45" s="2" t="s">
        <v>48</v>
      </c>
      <c r="C45" s="2">
        <v>0</v>
      </c>
      <c r="D45" s="2">
        <v>0</v>
      </c>
      <c r="E45" s="6">
        <f t="shared" si="0"/>
        <v>0</v>
      </c>
      <c r="F45" s="76"/>
      <c r="G45" s="79"/>
      <c r="H45" s="79"/>
    </row>
    <row r="46" spans="1:8" ht="9.75" customHeight="1">
      <c r="A46" s="7"/>
      <c r="C46" s="2"/>
      <c r="D46" s="2"/>
      <c r="E46" s="6"/>
      <c r="F46" s="12"/>
      <c r="G46" s="13"/>
      <c r="H46" s="13"/>
    </row>
    <row r="47" spans="1:8" ht="12.75">
      <c r="A47" s="88" t="s">
        <v>14</v>
      </c>
      <c r="B47" s="2" t="s">
        <v>48</v>
      </c>
      <c r="C47" s="2">
        <v>0</v>
      </c>
      <c r="D47" s="2">
        <v>0</v>
      </c>
      <c r="E47" s="6">
        <f t="shared" si="0"/>
        <v>0</v>
      </c>
      <c r="F47" s="76">
        <f>+E47+E48</f>
        <v>0</v>
      </c>
      <c r="G47" s="77"/>
      <c r="H47" s="77"/>
    </row>
    <row r="48" spans="1:8" ht="12.75">
      <c r="A48" s="88"/>
      <c r="B48" s="2" t="s">
        <v>48</v>
      </c>
      <c r="C48" s="2">
        <v>0</v>
      </c>
      <c r="D48" s="2">
        <v>0</v>
      </c>
      <c r="E48" s="6">
        <f t="shared" si="0"/>
        <v>0</v>
      </c>
      <c r="F48" s="76"/>
      <c r="G48" s="79"/>
      <c r="H48" s="79"/>
    </row>
    <row r="49" spans="1:8" ht="9.75" customHeight="1">
      <c r="A49" s="7"/>
      <c r="C49" s="2"/>
      <c r="D49" s="2"/>
      <c r="E49" s="6"/>
      <c r="F49" s="12"/>
      <c r="G49" s="13"/>
      <c r="H49" s="13"/>
    </row>
    <row r="50" spans="1:8" ht="12.75">
      <c r="A50" s="88" t="s">
        <v>43</v>
      </c>
      <c r="B50" s="2" t="s">
        <v>48</v>
      </c>
      <c r="C50" s="2">
        <v>0</v>
      </c>
      <c r="D50" s="2">
        <v>0</v>
      </c>
      <c r="E50" s="6">
        <f t="shared" si="0"/>
        <v>0</v>
      </c>
      <c r="F50" s="76">
        <f>+E50+E51</f>
        <v>0</v>
      </c>
      <c r="G50" s="77"/>
      <c r="H50" s="77"/>
    </row>
    <row r="51" spans="1:8" ht="12.75">
      <c r="A51" s="88"/>
      <c r="B51" s="2" t="s">
        <v>48</v>
      </c>
      <c r="C51" s="2">
        <v>0</v>
      </c>
      <c r="D51" s="2">
        <v>0</v>
      </c>
      <c r="E51" s="6">
        <f t="shared" si="0"/>
        <v>0</v>
      </c>
      <c r="F51" s="76"/>
      <c r="G51" s="79"/>
      <c r="H51" s="79"/>
    </row>
    <row r="52" spans="1:8" ht="15.75">
      <c r="A52" s="15"/>
      <c r="B52" s="3"/>
      <c r="C52" s="3"/>
      <c r="D52" s="3"/>
      <c r="E52" s="18"/>
      <c r="F52" s="16"/>
      <c r="G52" s="17"/>
      <c r="H52" s="17"/>
    </row>
    <row r="53" spans="2:8" ht="12.75">
      <c r="B53" s="3"/>
      <c r="C53" s="3"/>
      <c r="D53" s="3"/>
      <c r="E53" s="18"/>
      <c r="F53" s="16"/>
      <c r="G53" s="17"/>
      <c r="H53" s="17"/>
    </row>
    <row r="54" spans="1:8" ht="12.75">
      <c r="A54" t="s">
        <v>68</v>
      </c>
      <c r="B54" s="30"/>
      <c r="C54" s="30"/>
      <c r="D54" s="3"/>
      <c r="E54" s="18"/>
      <c r="F54" s="16"/>
      <c r="G54" s="17"/>
      <c r="H54" s="17"/>
    </row>
    <row r="55" spans="1:8" ht="15" customHeight="1">
      <c r="A55" t="s">
        <v>56</v>
      </c>
      <c r="B55" s="3"/>
      <c r="C55" s="3"/>
      <c r="D55" s="3"/>
      <c r="E55" s="18"/>
      <c r="F55" s="16"/>
      <c r="G55" s="17"/>
      <c r="H55" s="17"/>
    </row>
    <row r="56" spans="1:8" ht="15" customHeight="1">
      <c r="A56" t="s">
        <v>55</v>
      </c>
      <c r="B56" s="14"/>
      <c r="C56" s="14"/>
      <c r="D56" s="3"/>
      <c r="E56" s="18"/>
      <c r="F56" s="16"/>
      <c r="G56" s="17"/>
      <c r="H56" s="17"/>
    </row>
    <row r="57" ht="15" customHeight="1"/>
    <row r="58" ht="15" customHeight="1">
      <c r="A58" t="s">
        <v>52</v>
      </c>
    </row>
    <row r="59" spans="1:3" ht="15" customHeight="1">
      <c r="A59" t="s">
        <v>53</v>
      </c>
      <c r="B59" s="14"/>
      <c r="C59" s="14"/>
    </row>
    <row r="60" spans="1:3" ht="15" customHeight="1">
      <c r="A60" t="s">
        <v>54</v>
      </c>
      <c r="B60" s="14"/>
      <c r="C60" s="14"/>
    </row>
  </sheetData>
  <sheetProtection/>
  <mergeCells count="64">
    <mergeCell ref="F5:F6"/>
    <mergeCell ref="F8:F9"/>
    <mergeCell ref="F11:F12"/>
    <mergeCell ref="F14:F15"/>
    <mergeCell ref="F47:F48"/>
    <mergeCell ref="F50:F51"/>
    <mergeCell ref="F29:F30"/>
    <mergeCell ref="F32:F33"/>
    <mergeCell ref="F35:F36"/>
    <mergeCell ref="F38:F39"/>
    <mergeCell ref="A5:A6"/>
    <mergeCell ref="A8:A9"/>
    <mergeCell ref="A11:A12"/>
    <mergeCell ref="A14:A15"/>
    <mergeCell ref="F41:F42"/>
    <mergeCell ref="F44:F45"/>
    <mergeCell ref="F17:F18"/>
    <mergeCell ref="F20:F21"/>
    <mergeCell ref="F23:F24"/>
    <mergeCell ref="F26:F27"/>
    <mergeCell ref="A47:A48"/>
    <mergeCell ref="A50:A51"/>
    <mergeCell ref="A29:A30"/>
    <mergeCell ref="A32:A33"/>
    <mergeCell ref="A35:A36"/>
    <mergeCell ref="A38:A39"/>
    <mergeCell ref="G5:G6"/>
    <mergeCell ref="H5:H6"/>
    <mergeCell ref="G8:G9"/>
    <mergeCell ref="H8:H9"/>
    <mergeCell ref="A41:A42"/>
    <mergeCell ref="A44:A45"/>
    <mergeCell ref="A17:A18"/>
    <mergeCell ref="A20:A21"/>
    <mergeCell ref="A26:A27"/>
    <mergeCell ref="A23:A24"/>
    <mergeCell ref="G20:G21"/>
    <mergeCell ref="H20:H21"/>
    <mergeCell ref="G23:G24"/>
    <mergeCell ref="H23:H24"/>
    <mergeCell ref="G11:G12"/>
    <mergeCell ref="G14:G15"/>
    <mergeCell ref="H14:H15"/>
    <mergeCell ref="G17:G18"/>
    <mergeCell ref="H17:H18"/>
    <mergeCell ref="H41:H42"/>
    <mergeCell ref="G32:G33"/>
    <mergeCell ref="H32:H33"/>
    <mergeCell ref="G35:G36"/>
    <mergeCell ref="H35:H36"/>
    <mergeCell ref="G26:G27"/>
    <mergeCell ref="H26:H27"/>
    <mergeCell ref="G29:G30"/>
    <mergeCell ref="H29:H30"/>
    <mergeCell ref="G50:G51"/>
    <mergeCell ref="H50:H51"/>
    <mergeCell ref="H11:H12"/>
    <mergeCell ref="G44:G45"/>
    <mergeCell ref="H44:H45"/>
    <mergeCell ref="G47:G48"/>
    <mergeCell ref="H47:H48"/>
    <mergeCell ref="G38:G39"/>
    <mergeCell ref="H38:H39"/>
    <mergeCell ref="G41:G42"/>
  </mergeCells>
  <printOptions/>
  <pageMargins left="0.7480314960629921" right="0.15748031496062992" top="0.5905511811023623" bottom="0.5905511811023623" header="0.5118110236220472" footer="0.5118110236220472"/>
  <pageSetup horizontalDpi="600" verticalDpi="600" orientation="portrait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kad_fon</dc:creator>
  <cp:keywords/>
  <dc:description/>
  <cp:lastModifiedBy>Brane</cp:lastModifiedBy>
  <cp:lastPrinted>2012-05-26T13:04:14Z</cp:lastPrinted>
  <dcterms:created xsi:type="dcterms:W3CDTF">2012-05-11T07:07:05Z</dcterms:created>
  <dcterms:modified xsi:type="dcterms:W3CDTF">2012-06-06T05:15:47Z</dcterms:modified>
  <cp:category/>
  <cp:version/>
  <cp:contentType/>
  <cp:contentStatus/>
</cp:coreProperties>
</file>